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f45ddb584a7cfc7/デスクトップ/"/>
    </mc:Choice>
  </mc:AlternateContent>
  <xr:revisionPtr revIDLastSave="0" documentId="8_{E4CAC3F4-C134-4402-A46D-66EEF63DAB20}" xr6:coauthVersionLast="47" xr6:coauthVersionMax="47" xr10:uidLastSave="{00000000-0000-0000-0000-000000000000}"/>
  <bookViews>
    <workbookView xWindow="1536" yWindow="720" windowWidth="14628" windowHeight="12240" activeTab="1" xr2:uid="{00000000-000D-0000-FFFF-FFFF00000000}"/>
  </bookViews>
  <sheets>
    <sheet name="入力用（自動計算）" sheetId="6" r:id="rId1"/>
    <sheet name="印刷用" sheetId="11" r:id="rId2"/>
  </sheets>
  <definedNames>
    <definedName name="_xlnm.Print_Area" localSheetId="1">印刷用!$A$1:$R$35</definedName>
    <definedName name="電気_水道までの_CO2排出量">印刷用!$L$22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1" l="1"/>
  <c r="C7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B23" i="11"/>
  <c r="N8" i="11"/>
  <c r="B14" i="6"/>
  <c r="B14" i="11" s="1"/>
  <c r="N14" i="6"/>
  <c r="N14" i="11" s="1"/>
  <c r="F14" i="6"/>
  <c r="F14" i="11" s="1"/>
  <c r="E14" i="6"/>
  <c r="E14" i="11" s="1"/>
  <c r="D14" i="6"/>
  <c r="D14" i="11" s="1"/>
  <c r="C14" i="6"/>
  <c r="C21" i="6" s="1"/>
  <c r="C24" i="6" s="1"/>
  <c r="G3" i="11"/>
  <c r="J3" i="11"/>
  <c r="L3" i="11"/>
  <c r="M3" i="11"/>
  <c r="G14" i="6"/>
  <c r="G14" i="11" s="1"/>
  <c r="I14" i="6"/>
  <c r="I21" i="6" s="1"/>
  <c r="K14" i="6"/>
  <c r="K14" i="11" s="1"/>
  <c r="O14" i="6"/>
  <c r="O21" i="6" s="1"/>
  <c r="O22" i="6" s="1"/>
  <c r="H14" i="6"/>
  <c r="H14" i="11" s="1"/>
  <c r="J14" i="6"/>
  <c r="J14" i="11" s="1"/>
  <c r="P8" i="11"/>
  <c r="O8" i="11"/>
  <c r="O9" i="11"/>
  <c r="O10" i="11"/>
  <c r="O11" i="11"/>
  <c r="O12" i="11"/>
  <c r="O13" i="11"/>
  <c r="O15" i="11"/>
  <c r="O16" i="11"/>
  <c r="O17" i="11"/>
  <c r="O18" i="11"/>
  <c r="O19" i="11"/>
  <c r="O20" i="11"/>
  <c r="L8" i="11"/>
  <c r="E3" i="11"/>
  <c r="N9" i="11"/>
  <c r="N10" i="11"/>
  <c r="N11" i="11"/>
  <c r="N12" i="11"/>
  <c r="N13" i="11"/>
  <c r="N15" i="11"/>
  <c r="N16" i="11"/>
  <c r="N17" i="11"/>
  <c r="N18" i="11"/>
  <c r="N19" i="11"/>
  <c r="N20" i="11"/>
  <c r="B9" i="11"/>
  <c r="C9" i="11"/>
  <c r="D9" i="11"/>
  <c r="E9" i="11"/>
  <c r="F9" i="11"/>
  <c r="G9" i="11"/>
  <c r="H9" i="11"/>
  <c r="I9" i="11"/>
  <c r="J9" i="11"/>
  <c r="K9" i="11"/>
  <c r="B10" i="11"/>
  <c r="C10" i="11"/>
  <c r="D10" i="11"/>
  <c r="E10" i="11"/>
  <c r="F10" i="11"/>
  <c r="G10" i="11"/>
  <c r="H10" i="11"/>
  <c r="I10" i="11"/>
  <c r="J10" i="11"/>
  <c r="K10" i="11"/>
  <c r="B11" i="11"/>
  <c r="C11" i="11"/>
  <c r="D11" i="11"/>
  <c r="E11" i="11"/>
  <c r="F11" i="11"/>
  <c r="G11" i="11"/>
  <c r="H11" i="11"/>
  <c r="I11" i="11"/>
  <c r="J11" i="11"/>
  <c r="K11" i="11"/>
  <c r="B12" i="11"/>
  <c r="C12" i="11"/>
  <c r="D12" i="11"/>
  <c r="E12" i="11"/>
  <c r="F12" i="11"/>
  <c r="G12" i="11"/>
  <c r="H12" i="11"/>
  <c r="I12" i="11"/>
  <c r="J12" i="11"/>
  <c r="K12" i="11"/>
  <c r="B13" i="11"/>
  <c r="C13" i="11"/>
  <c r="D13" i="11"/>
  <c r="E13" i="11"/>
  <c r="F13" i="11"/>
  <c r="G13" i="11"/>
  <c r="H13" i="11"/>
  <c r="I13" i="11"/>
  <c r="J13" i="11"/>
  <c r="K13" i="11"/>
  <c r="B15" i="11"/>
  <c r="C15" i="11"/>
  <c r="D15" i="11"/>
  <c r="E15" i="11"/>
  <c r="F15" i="11"/>
  <c r="G15" i="11"/>
  <c r="H15" i="11"/>
  <c r="I15" i="11"/>
  <c r="J15" i="11"/>
  <c r="K15" i="11"/>
  <c r="B16" i="11"/>
  <c r="C16" i="11"/>
  <c r="D16" i="11"/>
  <c r="E16" i="11"/>
  <c r="F16" i="11"/>
  <c r="G16" i="11"/>
  <c r="H16" i="11"/>
  <c r="I16" i="11"/>
  <c r="J16" i="11"/>
  <c r="K16" i="11"/>
  <c r="B17" i="11"/>
  <c r="C17" i="11"/>
  <c r="D17" i="11"/>
  <c r="E17" i="11"/>
  <c r="F17" i="11"/>
  <c r="G17" i="11"/>
  <c r="H17" i="11"/>
  <c r="I17" i="11"/>
  <c r="J17" i="11"/>
  <c r="K17" i="11"/>
  <c r="B18" i="11"/>
  <c r="C18" i="11"/>
  <c r="D18" i="11"/>
  <c r="E18" i="11"/>
  <c r="F18" i="11"/>
  <c r="G18" i="11"/>
  <c r="H18" i="11"/>
  <c r="I18" i="11"/>
  <c r="J18" i="11"/>
  <c r="K18" i="11"/>
  <c r="B19" i="11"/>
  <c r="C19" i="11"/>
  <c r="D19" i="11"/>
  <c r="E19" i="11"/>
  <c r="F19" i="11"/>
  <c r="G19" i="11"/>
  <c r="H19" i="11"/>
  <c r="I19" i="11"/>
  <c r="J19" i="11"/>
  <c r="K19" i="11"/>
  <c r="B20" i="11"/>
  <c r="C20" i="11"/>
  <c r="D20" i="11"/>
  <c r="E20" i="11"/>
  <c r="F20" i="11"/>
  <c r="G20" i="11"/>
  <c r="H20" i="11"/>
  <c r="I20" i="11"/>
  <c r="J20" i="11"/>
  <c r="K20" i="11"/>
  <c r="C8" i="11"/>
  <c r="D8" i="11"/>
  <c r="E8" i="11"/>
  <c r="F8" i="11"/>
  <c r="G8" i="11"/>
  <c r="H8" i="11"/>
  <c r="I8" i="11"/>
  <c r="J8" i="11"/>
  <c r="K8" i="11"/>
  <c r="B8" i="11"/>
  <c r="E7" i="11"/>
  <c r="D7" i="11"/>
  <c r="I7" i="11"/>
  <c r="J7" i="11"/>
  <c r="G7" i="11"/>
  <c r="K7" i="11"/>
  <c r="H7" i="11"/>
  <c r="F7" i="11"/>
  <c r="O7" i="11"/>
  <c r="N7" i="11"/>
  <c r="O14" i="11" l="1"/>
  <c r="G21" i="6"/>
  <c r="G22" i="6" s="1"/>
  <c r="J21" i="6"/>
  <c r="J24" i="6" s="1"/>
  <c r="J24" i="11" s="1"/>
  <c r="C14" i="11"/>
  <c r="E21" i="6"/>
  <c r="D21" i="6"/>
  <c r="D24" i="6" s="1"/>
  <c r="D24" i="11" s="1"/>
  <c r="G22" i="11"/>
  <c r="G25" i="6"/>
  <c r="G25" i="11" s="1"/>
  <c r="G24" i="6"/>
  <c r="G24" i="11" s="1"/>
  <c r="F21" i="6"/>
  <c r="I24" i="6"/>
  <c r="I24" i="11" s="1"/>
  <c r="I22" i="6"/>
  <c r="I14" i="11"/>
  <c r="H21" i="6"/>
  <c r="J21" i="11"/>
  <c r="K21" i="6"/>
  <c r="C21" i="11"/>
  <c r="C22" i="6"/>
  <c r="C25" i="6" s="1"/>
  <c r="O24" i="6"/>
  <c r="N21" i="6"/>
  <c r="I21" i="11"/>
  <c r="C24" i="11"/>
  <c r="O21" i="11"/>
  <c r="B21" i="6"/>
  <c r="B24" i="6" s="1"/>
  <c r="J22" i="6" l="1"/>
  <c r="G21" i="11"/>
  <c r="E22" i="6"/>
  <c r="E24" i="6"/>
  <c r="E24" i="11" s="1"/>
  <c r="E21" i="11"/>
  <c r="D21" i="11"/>
  <c r="D22" i="6"/>
  <c r="F22" i="6"/>
  <c r="F24" i="6"/>
  <c r="F24" i="11" s="1"/>
  <c r="F21" i="11"/>
  <c r="I22" i="11"/>
  <c r="I25" i="6"/>
  <c r="I25" i="11" s="1"/>
  <c r="H21" i="11"/>
  <c r="H22" i="6"/>
  <c r="H24" i="6"/>
  <c r="H24" i="11" s="1"/>
  <c r="J22" i="11"/>
  <c r="J25" i="6"/>
  <c r="J25" i="11" s="1"/>
  <c r="K24" i="6"/>
  <c r="K22" i="6"/>
  <c r="K21" i="11"/>
  <c r="C22" i="11"/>
  <c r="O24" i="11"/>
  <c r="N21" i="11"/>
  <c r="N22" i="6"/>
  <c r="N24" i="6"/>
  <c r="N24" i="11" s="1"/>
  <c r="B22" i="6"/>
  <c r="B25" i="6" s="1"/>
  <c r="O22" i="11"/>
  <c r="O25" i="6"/>
  <c r="B21" i="11"/>
  <c r="E22" i="11" l="1"/>
  <c r="E25" i="6"/>
  <c r="E25" i="11" s="1"/>
  <c r="D25" i="6"/>
  <c r="D25" i="11" s="1"/>
  <c r="D22" i="11"/>
  <c r="F25" i="6"/>
  <c r="F25" i="11" s="1"/>
  <c r="F22" i="11"/>
  <c r="H25" i="6"/>
  <c r="H25" i="11" s="1"/>
  <c r="H22" i="11"/>
  <c r="K24" i="11"/>
  <c r="M24" i="6"/>
  <c r="K25" i="6"/>
  <c r="K25" i="11" s="1"/>
  <c r="K22" i="11"/>
  <c r="C25" i="11"/>
  <c r="B22" i="11"/>
  <c r="N25" i="6"/>
  <c r="N25" i="11" s="1"/>
  <c r="N22" i="11"/>
  <c r="B24" i="11"/>
  <c r="L24" i="6"/>
  <c r="P24" i="6" s="1"/>
  <c r="O25" i="11"/>
  <c r="L25" i="6" l="1"/>
  <c r="P25" i="6" s="1"/>
  <c r="Q24" i="6"/>
  <c r="Q24" i="11" s="1"/>
  <c r="M24" i="11"/>
  <c r="M25" i="6"/>
  <c r="M25" i="11" s="1"/>
  <c r="P24" i="11"/>
  <c r="L24" i="11"/>
  <c r="B25" i="11"/>
  <c r="Q25" i="6" l="1"/>
  <c r="Q25" i="11" s="1"/>
  <c r="P25" i="11"/>
  <c r="L25" i="11"/>
</calcChain>
</file>

<file path=xl/sharedStrings.xml><?xml version="1.0" encoding="utf-8"?>
<sst xmlns="http://schemas.openxmlformats.org/spreadsheetml/2006/main" count="149" uniqueCount="73">
  <si>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</si>
  <si>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</si>
  <si>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</si>
  <si>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</si>
  <si>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</si>
  <si>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</si>
  <si>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</si>
  <si>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</si>
  <si>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</si>
  <si>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</si>
  <si>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</si>
  <si>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</si>
  <si>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住居</t>
    <rPh sb="0" eb="2">
      <t>ジュウキョ</t>
    </rPh>
    <phoneticPr fontId="1"/>
  </si>
  <si>
    <t>自動車</t>
    <rPh sb="0" eb="3">
      <t>ジドウシャ</t>
    </rPh>
    <phoneticPr fontId="1"/>
  </si>
  <si>
    <t>省エネ
設備</t>
    <rPh sb="0" eb="1">
      <t>ショウ</t>
    </rPh>
    <rPh sb="4" eb="6">
      <t>セツビ</t>
    </rPh>
    <phoneticPr fontId="1"/>
  </si>
  <si>
    <t>1～12月
合計</t>
    <rPh sb="4" eb="5">
      <t>ガツ</t>
    </rPh>
    <rPh sb="6" eb="8">
      <t>ゴウケイ</t>
    </rPh>
    <phoneticPr fontId="1"/>
  </si>
  <si>
    <t>1ヶ月平均</t>
    <rPh sb="2" eb="3">
      <t>ゲツ</t>
    </rPh>
    <rPh sb="3" eb="5">
      <t>ヘイキン</t>
    </rPh>
    <phoneticPr fontId="1"/>
  </si>
  <si>
    <t>1～6月
合計</t>
    <rPh sb="3" eb="4">
      <t>ガツ</t>
    </rPh>
    <rPh sb="5" eb="7">
      <t>ゴウケイ</t>
    </rPh>
    <phoneticPr fontId="1"/>
  </si>
  <si>
    <t>保温調理</t>
    <rPh sb="0" eb="2">
      <t>ホオン</t>
    </rPh>
    <rPh sb="2" eb="4">
      <t>チョウリ</t>
    </rPh>
    <phoneticPr fontId="1"/>
  </si>
  <si>
    <t>1～6月合計</t>
    <rPh sb="3" eb="4">
      <t>ガツ</t>
    </rPh>
    <rPh sb="4" eb="6">
      <t>ゴウケイ</t>
    </rPh>
    <phoneticPr fontId="1"/>
  </si>
  <si>
    <t>1～12月合計</t>
    <rPh sb="4" eb="5">
      <t>ガツ</t>
    </rPh>
    <rPh sb="5" eb="7">
      <t>ゴウケイ</t>
    </rPh>
    <phoneticPr fontId="1"/>
  </si>
  <si>
    <t>0.なし</t>
    <phoneticPr fontId="1"/>
  </si>
  <si>
    <t>点検欄：個人（　　）最寄（　　）方面（　　）友の会（　　）</t>
    <rPh sb="0" eb="2">
      <t>テンケン</t>
    </rPh>
    <rPh sb="2" eb="3">
      <t>ラン</t>
    </rPh>
    <rPh sb="4" eb="6">
      <t>コジン</t>
    </rPh>
    <rPh sb="10" eb="12">
      <t>モヨリ</t>
    </rPh>
    <rPh sb="16" eb="18">
      <t>ホウメン</t>
    </rPh>
    <rPh sb="22" eb="23">
      <t>トモ</t>
    </rPh>
    <rPh sb="24" eb="25">
      <t>カイ</t>
    </rPh>
    <phoneticPr fontId="1"/>
  </si>
  <si>
    <t>㎥×6.0</t>
    <phoneticPr fontId="1"/>
  </si>
  <si>
    <t>㎥×0.36</t>
    <phoneticPr fontId="1"/>
  </si>
  <si>
    <t>感想をお書きください　
（改行はALTキーを押しながらＥｎｔｅｒキーを押してください）↓</t>
    <phoneticPr fontId="1"/>
  </si>
  <si>
    <t>ピンク色のセルに入力をしてください、その他のセルは自動計算されます。「印刷用」シートに自動転記されますのでプリントアウトしてご提出ください</t>
    <rPh sb="3" eb="4">
      <t>イロ</t>
    </rPh>
    <rPh sb="8" eb="10">
      <t>ニュウリョク</t>
    </rPh>
    <rPh sb="20" eb="21">
      <t>タ</t>
    </rPh>
    <rPh sb="25" eb="27">
      <t>ジドウ</t>
    </rPh>
    <rPh sb="27" eb="29">
      <t>ケイサン</t>
    </rPh>
    <rPh sb="35" eb="38">
      <t>インサツヨウ</t>
    </rPh>
    <rPh sb="43" eb="45">
      <t>ジドウ</t>
    </rPh>
    <rPh sb="45" eb="47">
      <t>テンキ</t>
    </rPh>
    <rPh sb="63" eb="65">
      <t>テイシュツ</t>
    </rPh>
    <phoneticPr fontId="1"/>
  </si>
  <si>
    <t>都市ガス</t>
    <rPh sb="0" eb="2">
      <t>トシ</t>
    </rPh>
    <phoneticPr fontId="1"/>
  </si>
  <si>
    <t>プロパンガス</t>
    <phoneticPr fontId="1"/>
  </si>
  <si>
    <t>ガソリン　　　</t>
    <phoneticPr fontId="1"/>
  </si>
  <si>
    <t>〔kwh〕</t>
    <phoneticPr fontId="1"/>
  </si>
  <si>
    <t>　　●記入上の注意●　（パソコン自動計算の場合は0入力は不要です）</t>
    <phoneticPr fontId="1"/>
  </si>
  <si>
    <t>　　　・家族人数は実際の同居家族人数を四捨五入して整数にする</t>
    <phoneticPr fontId="1"/>
  </si>
  <si>
    <t>　　　・電気の使用量は「従量電力」「深夜電力」等の合計を記入</t>
    <phoneticPr fontId="1"/>
  </si>
  <si>
    <t>　　　・太陽光発電の方は、購入電力量を記入</t>
    <phoneticPr fontId="1"/>
  </si>
  <si>
    <t>　　　・水道の使用量は支払いのあった月に記入（支払いのない月は 0 を記入）</t>
    <phoneticPr fontId="1"/>
  </si>
  <si>
    <t>係　数</t>
    <rPh sb="0" eb="1">
      <t>カカリ</t>
    </rPh>
    <rPh sb="2" eb="3">
      <t>スウ</t>
    </rPh>
    <phoneticPr fontId="1"/>
  </si>
  <si>
    <t>電　気　　　</t>
    <rPh sb="0" eb="1">
      <t>デン</t>
    </rPh>
    <rPh sb="2" eb="3">
      <t>キ</t>
    </rPh>
    <phoneticPr fontId="1"/>
  </si>
  <si>
    <t>灯　油</t>
    <rPh sb="0" eb="1">
      <t>ヒ</t>
    </rPh>
    <rPh sb="2" eb="3">
      <t>アブラ</t>
    </rPh>
    <phoneticPr fontId="1"/>
  </si>
  <si>
    <t>水　道　　　　　</t>
    <rPh sb="0" eb="1">
      <t>ミズ</t>
    </rPh>
    <rPh sb="2" eb="3">
      <t>ミチ</t>
    </rPh>
    <phoneticPr fontId="1"/>
  </si>
  <si>
    <t>1.一戸建て</t>
    <rPh sb="2" eb="4">
      <t>イッコ</t>
    </rPh>
    <rPh sb="4" eb="5">
      <t>ダ</t>
    </rPh>
    <phoneticPr fontId="1"/>
  </si>
  <si>
    <t>1.あり</t>
    <phoneticPr fontId="1"/>
  </si>
  <si>
    <t>0.集合住宅</t>
    <rPh sb="2" eb="6">
      <t>シュウゴウジュウタク</t>
    </rPh>
    <phoneticPr fontId="1"/>
  </si>
  <si>
    <t>　※省エネ設備ありの方は使っているものに○をつけましょう</t>
    <rPh sb="2" eb="3">
      <t>ショウ</t>
    </rPh>
    <rPh sb="5" eb="7">
      <t>セツビ</t>
    </rPh>
    <rPh sb="10" eb="11">
      <t>カタ</t>
    </rPh>
    <rPh sb="12" eb="13">
      <t>ツカ</t>
    </rPh>
    <phoneticPr fontId="1"/>
  </si>
  <si>
    <t>　　1. 太陽光発電　　 2. 太陽熱温水器　　3. 雨水利用</t>
    <phoneticPr fontId="1"/>
  </si>
  <si>
    <t>　　4. その他　　　　　　　　　　　　　　　     　　　　　　　　　　　　　　　　　　　　　　　　　　　　　　　　　　　　　　　　　　　　　　　　　　</t>
    <rPh sb="7" eb="8">
      <t>タ</t>
    </rPh>
    <phoneticPr fontId="1"/>
  </si>
  <si>
    <t xml:space="preserve">　　A. 二重ガラス  　　B. ハイブリッドカー　 </t>
    <phoneticPr fontId="1"/>
  </si>
  <si>
    <t xml:space="preserve">　　C. エコキュート 　　D. エネファーム  </t>
    <phoneticPr fontId="1"/>
  </si>
  <si>
    <t>　　E. エコカラット　　　F. 外断熱住宅　　</t>
    <phoneticPr fontId="1"/>
  </si>
  <si>
    <r>
      <t>１年間の
CO</t>
    </r>
    <r>
      <rPr>
        <vertAlign val="subscript"/>
        <sz val="9"/>
        <rFont val="HGPｺﾞｼｯｸM"/>
        <family val="3"/>
        <charset val="128"/>
      </rPr>
      <t>2</t>
    </r>
    <r>
      <rPr>
        <sz val="9"/>
        <rFont val="HGPｺﾞｼｯｸM"/>
        <family val="3"/>
        <charset val="128"/>
      </rPr>
      <t>排出量</t>
    </r>
    <rPh sb="1" eb="3">
      <t>ネンカン</t>
    </rPh>
    <phoneticPr fontId="1"/>
  </si>
  <si>
    <r>
      <t>１ヶ月の
CO</t>
    </r>
    <r>
      <rPr>
        <vertAlign val="subscript"/>
        <sz val="9"/>
        <rFont val="HGPｺﾞｼｯｸM"/>
        <family val="3"/>
        <charset val="128"/>
      </rPr>
      <t>2</t>
    </r>
    <r>
      <rPr>
        <sz val="9"/>
        <rFont val="HGPｺﾞｼｯｸM"/>
        <family val="3"/>
        <charset val="128"/>
      </rPr>
      <t>排出量</t>
    </r>
    <rPh sb="2" eb="3">
      <t>ゲツ</t>
    </rPh>
    <phoneticPr fontId="1"/>
  </si>
  <si>
    <r>
      <t>　　　・排出量は</t>
    </r>
    <r>
      <rPr>
        <u/>
        <sz val="11"/>
        <rFont val="HGPｺﾞｼｯｸM"/>
        <family val="3"/>
        <charset val="128"/>
      </rPr>
      <t>小数点第2位を四捨五入</t>
    </r>
    <phoneticPr fontId="1"/>
  </si>
  <si>
    <r>
      <t>　　　・ガソリンは車がない場合も</t>
    </r>
    <r>
      <rPr>
        <u/>
        <sz val="11"/>
        <rFont val="HGPｺﾞｼｯｸM"/>
        <family val="3"/>
        <charset val="128"/>
      </rPr>
      <t>使用量0</t>
    </r>
    <r>
      <rPr>
        <sz val="11"/>
        <rFont val="HGPｺﾞｼｯｸM"/>
        <family val="3"/>
        <charset val="128"/>
      </rPr>
      <t xml:space="preserve"> もしくは</t>
    </r>
    <r>
      <rPr>
        <u/>
        <sz val="11"/>
        <rFont val="HGPｺﾞｼｯｸM"/>
        <family val="3"/>
        <charset val="128"/>
      </rPr>
      <t>斜線</t>
    </r>
    <r>
      <rPr>
        <sz val="11"/>
        <rFont val="HGPｺﾞｼｯｸM"/>
        <family val="3"/>
        <charset val="128"/>
      </rPr>
      <t>を記入    　　　東海部　</t>
    </r>
    <phoneticPr fontId="1"/>
  </si>
  <si>
    <r>
      <t>　　　・使っていない項目は</t>
    </r>
    <r>
      <rPr>
        <u/>
        <sz val="11"/>
        <rFont val="HGPｺﾞｼｯｸM"/>
        <family val="3"/>
        <charset val="128"/>
      </rPr>
      <t>使用量 0</t>
    </r>
    <r>
      <rPr>
        <sz val="11"/>
        <rFont val="HGPｺﾞｼｯｸM"/>
        <family val="3"/>
        <charset val="128"/>
      </rPr>
      <t>もしくは</t>
    </r>
    <r>
      <rPr>
        <u/>
        <sz val="11"/>
        <rFont val="HGPｺﾞｼｯｸM"/>
        <family val="3"/>
        <charset val="128"/>
      </rPr>
      <t>斜線</t>
    </r>
    <r>
      <rPr>
        <sz val="11"/>
        <rFont val="HGPｺﾞｼｯｸM"/>
        <family val="3"/>
        <charset val="128"/>
      </rPr>
      <t xml:space="preserve">を記入 </t>
    </r>
    <phoneticPr fontId="1"/>
  </si>
  <si>
    <r>
      <t>（　　　　　）</t>
    </r>
    <r>
      <rPr>
        <u/>
        <sz val="12"/>
        <rFont val="HGPｺﾞｼｯｸM"/>
        <family val="3"/>
        <charset val="128"/>
      </rPr>
      <t>方面</t>
    </r>
    <r>
      <rPr>
        <u/>
        <sz val="14"/>
        <rFont val="HGPｺﾞｼｯｸM"/>
        <family val="3"/>
        <charset val="128"/>
      </rPr>
      <t>　（　　　　　）</t>
    </r>
    <r>
      <rPr>
        <u/>
        <sz val="12"/>
        <rFont val="HGPｺﾞｼｯｸM"/>
        <family val="3"/>
        <charset val="128"/>
      </rPr>
      <t>最寄</t>
    </r>
    <r>
      <rPr>
        <u/>
        <sz val="14"/>
        <rFont val="HGPｺﾞｼｯｸM"/>
        <family val="3"/>
        <charset val="128"/>
      </rPr>
      <t>　　　</t>
    </r>
    <r>
      <rPr>
        <u/>
        <sz val="12"/>
        <rFont val="HGPｺﾞｼｯｸM"/>
        <family val="3"/>
        <charset val="128"/>
      </rPr>
      <t>名前</t>
    </r>
    <r>
      <rPr>
        <u/>
        <sz val="14"/>
        <rFont val="HGPｺﾞｼｯｸM"/>
        <family val="3"/>
        <charset val="128"/>
      </rPr>
      <t>（　　　　　　　　　）　　</t>
    </r>
    <r>
      <rPr>
        <u/>
        <sz val="12"/>
        <rFont val="HGPｺﾞｼｯｸM"/>
        <family val="3"/>
        <charset val="128"/>
      </rPr>
      <t>年代</t>
    </r>
    <r>
      <rPr>
        <u/>
        <sz val="14"/>
        <rFont val="HGPｺﾞｼｯｸM"/>
        <family val="3"/>
        <charset val="128"/>
      </rPr>
      <t>（　　　）</t>
    </r>
    <r>
      <rPr>
        <u/>
        <sz val="12"/>
        <rFont val="HGPｺﾞｼｯｸM"/>
        <family val="3"/>
        <charset val="128"/>
      </rPr>
      <t>才代</t>
    </r>
    <r>
      <rPr>
        <u/>
        <sz val="14"/>
        <rFont val="HGPｺﾞｼｯｸM"/>
        <family val="3"/>
        <charset val="128"/>
      </rPr>
      <t>　　　</t>
    </r>
    <r>
      <rPr>
        <u/>
        <sz val="12"/>
        <rFont val="HGPｺﾞｼｯｸM"/>
        <family val="3"/>
        <charset val="128"/>
      </rPr>
      <t>家族人数</t>
    </r>
    <r>
      <rPr>
        <u/>
        <sz val="14"/>
        <rFont val="HGPｺﾞｼｯｸM"/>
        <family val="3"/>
        <charset val="128"/>
      </rPr>
      <t>（　　　）</t>
    </r>
    <r>
      <rPr>
        <u/>
        <sz val="12"/>
        <rFont val="HGPｺﾞｼｯｸM"/>
        <family val="3"/>
        <charset val="128"/>
      </rPr>
      <t>人</t>
    </r>
    <rPh sb="7" eb="9">
      <t>ホウメン</t>
    </rPh>
    <phoneticPr fontId="1"/>
  </si>
  <si>
    <t>　　　　　　　　　　　整理番号（　　　　）</t>
    <phoneticPr fontId="1"/>
  </si>
  <si>
    <r>
      <t xml:space="preserve">〔 </t>
    </r>
    <r>
      <rPr>
        <sz val="11"/>
        <rFont val="Segoe UI Symbol"/>
        <family val="2"/>
      </rPr>
      <t xml:space="preserve">㎥ </t>
    </r>
    <r>
      <rPr>
        <sz val="11"/>
        <rFont val="HGPｺﾞｼｯｸM"/>
        <family val="3"/>
        <charset val="128"/>
      </rPr>
      <t>〕</t>
    </r>
    <phoneticPr fontId="1"/>
  </si>
  <si>
    <t>〔 L 〕</t>
    <phoneticPr fontId="1"/>
  </si>
  <si>
    <r>
      <t>（　　　　　　　）友の会　（　　　　　）</t>
    </r>
    <r>
      <rPr>
        <u/>
        <sz val="12"/>
        <rFont val="HGPｺﾞｼｯｸM"/>
        <family val="3"/>
        <charset val="128"/>
      </rPr>
      <t>方面</t>
    </r>
    <r>
      <rPr>
        <u/>
        <sz val="14"/>
        <rFont val="HGPｺﾞｼｯｸM"/>
        <family val="3"/>
        <charset val="128"/>
      </rPr>
      <t>　（　　　　　）</t>
    </r>
    <r>
      <rPr>
        <u/>
        <sz val="12"/>
        <rFont val="HGPｺﾞｼｯｸM"/>
        <family val="3"/>
        <charset val="128"/>
      </rPr>
      <t>最寄</t>
    </r>
    <r>
      <rPr>
        <u/>
        <sz val="14"/>
        <rFont val="HGPｺﾞｼｯｸM"/>
        <family val="3"/>
        <charset val="128"/>
      </rPr>
      <t>　　　</t>
    </r>
    <rPh sb="9" eb="10">
      <t>トモ</t>
    </rPh>
    <rPh sb="11" eb="12">
      <t>カイ</t>
    </rPh>
    <rPh sb="20" eb="22">
      <t>ホウメン</t>
    </rPh>
    <phoneticPr fontId="1"/>
  </si>
  <si>
    <r>
      <rPr>
        <sz val="11"/>
        <rFont val="Segoe UI Symbol"/>
        <family val="2"/>
      </rPr>
      <t>㎥</t>
    </r>
    <r>
      <rPr>
        <sz val="11"/>
        <rFont val="HGPｺﾞｼｯｸM"/>
        <family val="2"/>
        <charset val="128"/>
      </rPr>
      <t>×</t>
    </r>
    <r>
      <rPr>
        <sz val="11"/>
        <rFont val="HGPｺﾞｼｯｸM"/>
        <family val="3"/>
        <charset val="128"/>
      </rPr>
      <t>2.2</t>
    </r>
    <phoneticPr fontId="1"/>
  </si>
  <si>
    <t>L×2.5</t>
    <phoneticPr fontId="1"/>
  </si>
  <si>
    <r>
      <t>L</t>
    </r>
    <r>
      <rPr>
        <sz val="11"/>
        <rFont val="HGPｺﾞｼｯｸM"/>
        <family val="2"/>
        <charset val="128"/>
      </rPr>
      <t>×</t>
    </r>
    <r>
      <rPr>
        <sz val="11"/>
        <rFont val="HGPｺﾞｼｯｸM"/>
        <family val="3"/>
        <charset val="128"/>
      </rPr>
      <t>2.3</t>
    </r>
    <phoneticPr fontId="1"/>
  </si>
  <si>
    <r>
      <t>電気～水道までの
CO</t>
    </r>
    <r>
      <rPr>
        <vertAlign val="subscript"/>
        <sz val="9"/>
        <rFont val="HGPｺﾞｼｯｸM"/>
        <family val="3"/>
        <charset val="128"/>
      </rPr>
      <t>2</t>
    </r>
    <r>
      <rPr>
        <sz val="9"/>
        <rFont val="HGPｺﾞｼｯｸM"/>
        <family val="3"/>
        <charset val="128"/>
      </rPr>
      <t>排出量〔Kg〕</t>
    </r>
    <rPh sb="0" eb="2">
      <t>デンキ</t>
    </rPh>
    <rPh sb="3" eb="5">
      <t>スイドウ</t>
    </rPh>
    <rPh sb="12" eb="14">
      <t>ハイシュツ</t>
    </rPh>
    <rPh sb="14" eb="15">
      <t>リョウ</t>
    </rPh>
    <phoneticPr fontId="1"/>
  </si>
  <si>
    <r>
      <t>電気～ガソリンまでの
CO</t>
    </r>
    <r>
      <rPr>
        <vertAlign val="subscript"/>
        <sz val="9"/>
        <rFont val="HGPｺﾞｼｯｸM"/>
        <family val="3"/>
        <charset val="128"/>
      </rPr>
      <t>2</t>
    </r>
    <r>
      <rPr>
        <sz val="9"/>
        <rFont val="HGPｺﾞｼｯｸM"/>
        <family val="3"/>
        <charset val="128"/>
      </rPr>
      <t>排出量〔Kg〕</t>
    </r>
    <rPh sb="0" eb="2">
      <t>デンキ</t>
    </rPh>
    <rPh sb="14" eb="16">
      <t>ハイシュツ</t>
    </rPh>
    <rPh sb="16" eb="17">
      <t>リョウ</t>
    </rPh>
    <phoneticPr fontId="1"/>
  </si>
  <si>
    <r>
      <t>感想をお書きください　　　</t>
    </r>
    <r>
      <rPr>
        <sz val="8"/>
        <rFont val="HGPｺﾞｼｯｸM"/>
        <family val="3"/>
        <charset val="128"/>
      </rPr>
      <t>(スペースが足りない場合は　　裏にご記入ください)</t>
    </r>
    <rPh sb="0" eb="2">
      <t>カンソウ</t>
    </rPh>
    <rPh sb="4" eb="5">
      <t>カ</t>
    </rPh>
    <rPh sb="19" eb="20">
      <t>タ</t>
    </rPh>
    <rPh sb="23" eb="25">
      <t>バアイ</t>
    </rPh>
    <rPh sb="28" eb="29">
      <t>ウラ</t>
    </rPh>
    <rPh sb="31" eb="33">
      <t>キニュウ</t>
    </rPh>
    <phoneticPr fontId="1"/>
  </si>
  <si>
    <t>2024年　我が家のCO2排出量調べ・・・家族といっしょにはげみましょう・・・</t>
    <rPh sb="4" eb="5">
      <t>ネン</t>
    </rPh>
    <rPh sb="6" eb="7">
      <t>ワ</t>
    </rPh>
    <rPh sb="8" eb="9">
      <t>ヤ</t>
    </rPh>
    <rPh sb="13" eb="15">
      <t>ハイシュツ</t>
    </rPh>
    <rPh sb="15" eb="16">
      <t>リョウ</t>
    </rPh>
    <rPh sb="16" eb="17">
      <t>シラ</t>
    </rPh>
    <rPh sb="21" eb="23">
      <t>カゾク</t>
    </rPh>
    <phoneticPr fontId="1"/>
  </si>
  <si>
    <t>2023年</t>
  </si>
  <si>
    <t>2023年</t>
    <phoneticPr fontId="1"/>
  </si>
  <si>
    <t>2024年</t>
    <rPh sb="4" eb="5">
      <t>ネン</t>
    </rPh>
    <phoneticPr fontId="1"/>
  </si>
  <si>
    <t>kwh×0.41</t>
    <phoneticPr fontId="1"/>
  </si>
  <si>
    <r>
      <t>2024年　我が家のCO</t>
    </r>
    <r>
      <rPr>
        <vertAlign val="subscript"/>
        <sz val="14"/>
        <rFont val="HGPｺﾞｼｯｸM"/>
        <family val="3"/>
        <charset val="128"/>
      </rPr>
      <t>2</t>
    </r>
    <r>
      <rPr>
        <sz val="14"/>
        <rFont val="HGPｺﾞｼｯｸM"/>
        <family val="3"/>
        <charset val="128"/>
      </rPr>
      <t>排出量調べ・・・家族といっしょにはげみましょう・・・就寝時刻を決めて守る</t>
    </r>
    <rPh sb="4" eb="5">
      <t>ネン</t>
    </rPh>
    <rPh sb="6" eb="7">
      <t>ワ</t>
    </rPh>
    <rPh sb="8" eb="9">
      <t>ヤ</t>
    </rPh>
    <rPh sb="13" eb="15">
      <t>ハイシュツ</t>
    </rPh>
    <rPh sb="15" eb="16">
      <t>リョウ</t>
    </rPh>
    <rPh sb="16" eb="17">
      <t>シラ</t>
    </rPh>
    <rPh sb="21" eb="23">
      <t>カゾク</t>
    </rPh>
    <rPh sb="39" eb="43">
      <t>シュウシンジコク</t>
    </rPh>
    <rPh sb="44" eb="45">
      <t>キ</t>
    </rPh>
    <rPh sb="47" eb="48">
      <t>マモ</t>
    </rPh>
    <phoneticPr fontId="1"/>
  </si>
  <si>
    <t>　　G. ＬＥＤ電球　　 　Ｈ. それ以外（　　　　　　　　　　　　　　　）　　　</t>
    <rPh sb="8" eb="10">
      <t>デンキュウ</t>
    </rPh>
    <phoneticPr fontId="1"/>
  </si>
  <si>
    <t>　　E. エコカラット　 　 F. 外断熱住宅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</si>
</sst>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 "/>
    <numFmt numFmtId="177" formatCode="0.0_);[Red]\(0.0\)"/>
    <numFmt numFmtId="178" formatCode="##&quot;人&quot;"/>
    <numFmt numFmtId="179" formatCode="#&quot;年度&quot;"/>
    <numFmt numFmtId="180" formatCode="#&quot;年&quot;"/>
    <numFmt numFmtId="181" formatCode="0.00_);[Red]\(0.00\)"/>
    <numFmt numFmtId="182" formatCode="####&quot;年&quot;"/>
    <numFmt numFmtId="183" formatCode="##&quot;才&quot;&quot;代&quot;"/>
    <numFmt numFmtId="184" formatCode="0_ "/>
    <numFmt numFmtId="185" formatCode="0_);[Red]\(0\)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u/>
      <sz val="14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6"/>
      <name val="HGPｺﾞｼｯｸM"/>
      <family val="3"/>
      <charset val="128"/>
    </font>
    <font>
      <vertAlign val="subscript"/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vertAlign val="subscript"/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u/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11"/>
      <name val="Segoe UI Symbol"/>
      <family val="2"/>
    </font>
    <font>
      <sz val="11"/>
      <name val="HGPｺﾞｼｯｸM"/>
      <family val="2"/>
      <charset val="128"/>
    </font>
    <font>
      <b/>
      <sz val="11"/>
      <color indexed="10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55"/>
      </patternFill>
    </fill>
    <fill>
      <patternFill patternType="lightUp">
        <fgColor indexed="47"/>
        <bgColor indexed="9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E7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82" fontId="8" fillId="4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183" fontId="10" fillId="2" borderId="0" xfId="0" applyNumberFormat="1" applyFont="1" applyFill="1" applyAlignment="1">
      <alignment horizontal="center" vertical="center" shrinkToFit="1"/>
    </xf>
    <xf numFmtId="178" fontId="10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 wrapText="1"/>
    </xf>
    <xf numFmtId="182" fontId="2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80" fontId="12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5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1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6" borderId="4" xfId="0" applyNumberFormat="1" applyFont="1" applyFill="1" applyBorder="1" applyAlignment="1">
      <alignment horizontal="center" vertical="center" wrapText="1"/>
    </xf>
    <xf numFmtId="180" fontId="2" fillId="6" borderId="15" xfId="0" applyNumberFormat="1" applyFont="1" applyFill="1" applyBorder="1" applyAlignment="1">
      <alignment horizontal="center" vertical="center" wrapText="1"/>
    </xf>
    <xf numFmtId="180" fontId="12" fillId="7" borderId="10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20" xfId="0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76" fontId="5" fillId="6" borderId="20" xfId="0" applyNumberFormat="1" applyFont="1" applyFill="1" applyBorder="1" applyAlignment="1">
      <alignment horizontal="center" vertical="center" shrinkToFit="1"/>
    </xf>
    <xf numFmtId="182" fontId="2" fillId="0" borderId="8" xfId="0" applyNumberFormat="1" applyFont="1" applyBorder="1" applyAlignment="1">
      <alignment horizontal="center" vertical="center" shrinkToFit="1"/>
    </xf>
    <xf numFmtId="182" fontId="2" fillId="0" borderId="21" xfId="0" applyNumberFormat="1" applyFont="1" applyBorder="1" applyAlignment="1">
      <alignment horizontal="center" vertical="center" shrinkToFit="1"/>
    </xf>
    <xf numFmtId="0" fontId="20" fillId="6" borderId="14" xfId="0" applyFont="1" applyFill="1" applyBorder="1" applyAlignment="1">
      <alignment horizontal="center" vertical="center" shrinkToFit="1"/>
    </xf>
    <xf numFmtId="184" fontId="4" fillId="9" borderId="9" xfId="0" applyNumberFormat="1" applyFont="1" applyFill="1" applyBorder="1" applyProtection="1">
      <alignment vertical="center"/>
      <protection locked="0"/>
    </xf>
    <xf numFmtId="0" fontId="4" fillId="9" borderId="9" xfId="0" applyFont="1" applyFill="1" applyBorder="1" applyProtection="1">
      <alignment vertical="center"/>
      <protection locked="0"/>
    </xf>
    <xf numFmtId="0" fontId="4" fillId="9" borderId="34" xfId="0" applyFont="1" applyFill="1" applyBorder="1" applyAlignment="1" applyProtection="1">
      <alignment horizontal="right" vertical="center"/>
      <protection locked="0"/>
    </xf>
    <xf numFmtId="0" fontId="4" fillId="9" borderId="19" xfId="0" applyFont="1" applyFill="1" applyBorder="1" applyProtection="1">
      <alignment vertical="center"/>
      <protection locked="0"/>
    </xf>
    <xf numFmtId="0" fontId="4" fillId="9" borderId="9" xfId="0" applyFont="1" applyFill="1" applyBorder="1" applyAlignment="1" applyProtection="1">
      <alignment horizontal="right" vertical="center"/>
      <protection locked="0"/>
    </xf>
    <xf numFmtId="0" fontId="4" fillId="9" borderId="29" xfId="0" applyFont="1" applyFill="1" applyBorder="1" applyAlignment="1" applyProtection="1">
      <alignment horizontal="right" vertical="center"/>
      <protection locked="0"/>
    </xf>
    <xf numFmtId="0" fontId="4" fillId="9" borderId="19" xfId="0" applyFont="1" applyFill="1" applyBorder="1" applyAlignment="1" applyProtection="1">
      <alignment horizontal="right" vertical="center"/>
      <protection locked="0"/>
    </xf>
    <xf numFmtId="0" fontId="4" fillId="8" borderId="5" xfId="0" applyFont="1" applyFill="1" applyBorder="1" applyAlignment="1" applyProtection="1">
      <alignment horizontal="right" vertical="center"/>
      <protection locked="0"/>
    </xf>
    <xf numFmtId="0" fontId="4" fillId="9" borderId="6" xfId="0" applyFont="1" applyFill="1" applyBorder="1" applyAlignment="1" applyProtection="1">
      <alignment horizontal="right" vertical="center"/>
      <protection locked="0"/>
    </xf>
    <xf numFmtId="0" fontId="4" fillId="9" borderId="6" xfId="0" applyFont="1" applyFill="1" applyBorder="1" applyProtection="1">
      <alignment vertical="center"/>
      <protection locked="0"/>
    </xf>
    <xf numFmtId="0" fontId="4" fillId="9" borderId="35" xfId="0" applyFont="1" applyFill="1" applyBorder="1" applyAlignment="1" applyProtection="1">
      <alignment horizontal="right" vertical="center"/>
      <protection locked="0"/>
    </xf>
    <xf numFmtId="0" fontId="4" fillId="9" borderId="17" xfId="0" applyFont="1" applyFill="1" applyBorder="1" applyProtection="1">
      <alignment vertical="center"/>
      <protection locked="0"/>
    </xf>
    <xf numFmtId="0" fontId="4" fillId="9" borderId="26" xfId="0" applyFont="1" applyFill="1" applyBorder="1" applyAlignment="1" applyProtection="1">
      <alignment horizontal="right" vertical="center"/>
      <protection locked="0"/>
    </xf>
    <xf numFmtId="0" fontId="4" fillId="9" borderId="17" xfId="0" applyFont="1" applyFill="1" applyBorder="1" applyAlignment="1" applyProtection="1">
      <alignment horizontal="right" vertical="center"/>
      <protection locked="0"/>
    </xf>
    <xf numFmtId="0" fontId="4" fillId="8" borderId="6" xfId="0" applyFont="1" applyFill="1" applyBorder="1" applyAlignment="1" applyProtection="1">
      <alignment horizontal="right" vertical="center"/>
      <protection locked="0"/>
    </xf>
    <xf numFmtId="0" fontId="4" fillId="9" borderId="7" xfId="0" applyFont="1" applyFill="1" applyBorder="1" applyAlignment="1" applyProtection="1">
      <alignment horizontal="right" vertical="center"/>
      <protection locked="0"/>
    </xf>
    <xf numFmtId="0" fontId="4" fillId="9" borderId="7" xfId="0" applyFont="1" applyFill="1" applyBorder="1" applyProtection="1">
      <alignment vertical="center"/>
      <protection locked="0"/>
    </xf>
    <xf numFmtId="0" fontId="4" fillId="9" borderId="36" xfId="0" applyFont="1" applyFill="1" applyBorder="1" applyAlignment="1" applyProtection="1">
      <alignment horizontal="right" vertical="center"/>
      <protection locked="0"/>
    </xf>
    <xf numFmtId="0" fontId="4" fillId="9" borderId="18" xfId="0" applyFont="1" applyFill="1" applyBorder="1" applyProtection="1">
      <alignment vertical="center"/>
      <protection locked="0"/>
    </xf>
    <xf numFmtId="0" fontId="4" fillId="9" borderId="27" xfId="0" applyFont="1" applyFill="1" applyBorder="1" applyAlignment="1" applyProtection="1">
      <alignment horizontal="right" vertical="center"/>
      <protection locked="0"/>
    </xf>
    <xf numFmtId="0" fontId="4" fillId="9" borderId="18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177" fontId="4" fillId="0" borderId="10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 wrapText="1"/>
    </xf>
    <xf numFmtId="177" fontId="4" fillId="7" borderId="8" xfId="0" applyNumberFormat="1" applyFont="1" applyFill="1" applyBorder="1" applyAlignment="1">
      <alignment vertical="center" shrinkToFit="1"/>
    </xf>
    <xf numFmtId="177" fontId="4" fillId="7" borderId="21" xfId="0" applyNumberFormat="1" applyFont="1" applyFill="1" applyBorder="1" applyAlignment="1">
      <alignment vertical="center" shrinkToFit="1"/>
    </xf>
    <xf numFmtId="177" fontId="4" fillId="7" borderId="10" xfId="0" applyNumberFormat="1" applyFont="1" applyFill="1" applyBorder="1" applyAlignment="1">
      <alignment vertical="center" shrinkToFit="1"/>
    </xf>
    <xf numFmtId="177" fontId="4" fillId="7" borderId="20" xfId="0" applyNumberFormat="1" applyFont="1" applyFill="1" applyBorder="1" applyAlignment="1">
      <alignment vertical="center" shrinkToFit="1"/>
    </xf>
    <xf numFmtId="177" fontId="4" fillId="0" borderId="30" xfId="0" applyNumberFormat="1" applyFont="1" applyBorder="1" applyAlignment="1">
      <alignment horizontal="right" vertical="center" shrinkToFit="1"/>
    </xf>
    <xf numFmtId="177" fontId="4" fillId="0" borderId="31" xfId="0" applyNumberFormat="1" applyFont="1" applyBorder="1" applyAlignment="1">
      <alignment horizontal="right" vertical="center" shrinkToFit="1"/>
    </xf>
    <xf numFmtId="177" fontId="4" fillId="0" borderId="32" xfId="0" applyNumberFormat="1" applyFont="1" applyBorder="1" applyAlignment="1">
      <alignment horizontal="right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177" fontId="4" fillId="0" borderId="33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22" xfId="0" applyNumberFormat="1" applyFont="1" applyBorder="1" applyAlignment="1">
      <alignment horizontal="right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177" fontId="4" fillId="0" borderId="13" xfId="0" applyNumberFormat="1" applyFont="1" applyBorder="1" applyAlignment="1">
      <alignment horizontal="right" vertical="center" shrinkToFit="1"/>
    </xf>
    <xf numFmtId="185" fontId="4" fillId="0" borderId="17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 shrinkToFit="1"/>
    </xf>
    <xf numFmtId="185" fontId="4" fillId="0" borderId="11" xfId="0" applyNumberFormat="1" applyFont="1" applyBorder="1" applyAlignment="1">
      <alignment horizontal="right" vertical="center" shrinkToFit="1"/>
    </xf>
    <xf numFmtId="185" fontId="4" fillId="0" borderId="16" xfId="0" applyNumberFormat="1" applyFont="1" applyBorder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0" borderId="26" xfId="0" applyNumberFormat="1" applyFont="1" applyBorder="1" applyAlignment="1">
      <alignment horizontal="right" vertical="center"/>
    </xf>
    <xf numFmtId="185" fontId="4" fillId="0" borderId="27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 shrinkToFit="1"/>
    </xf>
    <xf numFmtId="185" fontId="4" fillId="0" borderId="19" xfId="0" applyNumberFormat="1" applyFont="1" applyBorder="1" applyAlignment="1">
      <alignment horizontal="right" vertical="center"/>
    </xf>
    <xf numFmtId="185" fontId="4" fillId="0" borderId="28" xfId="0" applyNumberFormat="1" applyFont="1" applyBorder="1" applyAlignment="1">
      <alignment horizontal="right" vertical="center"/>
    </xf>
    <xf numFmtId="185" fontId="4" fillId="0" borderId="29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shrinkToFit="1"/>
    </xf>
    <xf numFmtId="0" fontId="5" fillId="5" borderId="44" xfId="0" applyFont="1" applyFill="1" applyBorder="1" applyAlignment="1">
      <alignment horizontal="center" vertical="center" shrinkToFit="1"/>
    </xf>
    <xf numFmtId="0" fontId="5" fillId="5" borderId="50" xfId="0" applyFont="1" applyFill="1" applyBorder="1" applyAlignment="1">
      <alignment horizontal="center" vertical="center" shrinkToFit="1"/>
    </xf>
    <xf numFmtId="0" fontId="5" fillId="5" borderId="51" xfId="0" applyFont="1" applyFill="1" applyBorder="1" applyAlignment="1">
      <alignment horizontal="center" vertical="center" shrinkToFit="1"/>
    </xf>
    <xf numFmtId="0" fontId="5" fillId="5" borderId="52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2" fillId="5" borderId="52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176" fontId="5" fillId="5" borderId="5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180" fontId="2" fillId="6" borderId="53" xfId="0" applyNumberFormat="1" applyFont="1" applyFill="1" applyBorder="1" applyAlignment="1">
      <alignment horizontal="center" vertical="center" wrapText="1"/>
    </xf>
    <xf numFmtId="0" fontId="4" fillId="9" borderId="5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2" fillId="7" borderId="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3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5" fillId="6" borderId="1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37" xfId="0" applyFont="1" applyBorder="1">
      <alignment vertical="center"/>
    </xf>
    <xf numFmtId="0" fontId="17" fillId="0" borderId="1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7" fillId="0" borderId="37" xfId="0" applyFont="1" applyBorder="1" applyAlignment="1" applyProtection="1">
      <alignment vertical="top" wrapText="1"/>
      <protection locked="0"/>
    </xf>
    <xf numFmtId="177" fontId="12" fillId="7" borderId="54" xfId="0" applyNumberFormat="1" applyFont="1" applyFill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39" xfId="0" applyFont="1" applyBorder="1">
      <alignment vertical="center"/>
    </xf>
    <xf numFmtId="179" fontId="8" fillId="0" borderId="30" xfId="0" applyNumberFormat="1" applyFont="1" applyBorder="1" applyAlignment="1" applyProtection="1">
      <alignment horizontal="center" vertical="center"/>
      <protection locked="0"/>
    </xf>
    <xf numFmtId="179" fontId="8" fillId="0" borderId="1" xfId="0" applyNumberFormat="1" applyFont="1" applyBorder="1" applyAlignment="1" applyProtection="1">
      <alignment horizontal="center" vertical="center"/>
      <protection locked="0"/>
    </xf>
    <xf numFmtId="179" fontId="8" fillId="0" borderId="15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top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showGridLines="0" showZeros="0" zoomScale="90" zoomScaleNormal="90" workbookViewId="0">
      <selection activeCell="K36" sqref="K36"/>
    </sheetView>
  </sheetViews>
  <sheetFormatPr defaultColWidth="9" defaultRowHeight="13.2" x14ac:dyDescent="0.2"/>
  <cols>
    <col min="1" max="1" width="10.44140625" style="4" customWidth="1"/>
    <col min="2" max="11" width="8.88671875" style="4" customWidth="1"/>
    <col min="12" max="13" width="9.109375" style="4" customWidth="1"/>
    <col min="14" max="15" width="8.88671875" style="4" customWidth="1"/>
    <col min="16" max="17" width="9.109375" style="4" customWidth="1"/>
    <col min="18" max="16384" width="9" style="4"/>
  </cols>
  <sheetData>
    <row r="1" spans="1:17" ht="14.4" x14ac:dyDescent="0.2">
      <c r="A1" s="133" t="s">
        <v>26</v>
      </c>
      <c r="B1" s="31"/>
      <c r="O1" s="136"/>
      <c r="P1" s="136"/>
      <c r="Q1" s="136"/>
    </row>
    <row r="2" spans="1:17" s="7" customFormat="1" ht="10.5" customHeight="1" x14ac:dyDescent="0.2">
      <c r="H2" s="4"/>
      <c r="I2" s="4"/>
      <c r="J2" s="4"/>
      <c r="L2" s="4"/>
      <c r="M2" s="4"/>
    </row>
    <row r="3" spans="1:17" ht="20.25" customHeight="1" x14ac:dyDescent="0.2">
      <c r="B3" s="7"/>
      <c r="C3" s="149" t="s">
        <v>58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28.5" customHeight="1" x14ac:dyDescent="0.2">
      <c r="A4" s="32" t="s">
        <v>65</v>
      </c>
    </row>
    <row r="5" spans="1:17" ht="17.100000000000001" customHeight="1" x14ac:dyDescent="0.2">
      <c r="A5" s="176"/>
      <c r="B5" s="144" t="s">
        <v>37</v>
      </c>
      <c r="C5" s="145"/>
      <c r="D5" s="143" t="s">
        <v>27</v>
      </c>
      <c r="E5" s="143"/>
      <c r="F5" s="144" t="s">
        <v>28</v>
      </c>
      <c r="G5" s="145"/>
      <c r="H5" s="143" t="s">
        <v>38</v>
      </c>
      <c r="I5" s="143"/>
      <c r="J5" s="144" t="s">
        <v>39</v>
      </c>
      <c r="K5" s="145"/>
      <c r="L5" s="15"/>
      <c r="M5" s="15"/>
      <c r="N5" s="144" t="s">
        <v>29</v>
      </c>
      <c r="O5" s="145"/>
      <c r="P5" s="137" t="s">
        <v>25</v>
      </c>
      <c r="Q5" s="138"/>
    </row>
    <row r="6" spans="1:17" ht="17.100000000000001" customHeight="1" x14ac:dyDescent="0.2">
      <c r="A6" s="177"/>
      <c r="B6" s="146" t="s">
        <v>30</v>
      </c>
      <c r="C6" s="147"/>
      <c r="D6" s="148" t="s">
        <v>56</v>
      </c>
      <c r="E6" s="148"/>
      <c r="F6" s="146" t="s">
        <v>56</v>
      </c>
      <c r="G6" s="147"/>
      <c r="H6" s="148" t="s">
        <v>57</v>
      </c>
      <c r="I6" s="148"/>
      <c r="J6" s="146" t="s">
        <v>56</v>
      </c>
      <c r="K6" s="147"/>
      <c r="N6" s="162" t="s">
        <v>57</v>
      </c>
      <c r="O6" s="163"/>
      <c r="P6" s="139"/>
      <c r="Q6" s="140"/>
    </row>
    <row r="7" spans="1:17" ht="18.75" customHeight="1" x14ac:dyDescent="0.2">
      <c r="A7" s="178"/>
      <c r="B7" s="44" t="s">
        <v>67</v>
      </c>
      <c r="C7" s="43" t="s">
        <v>68</v>
      </c>
      <c r="D7" s="44" t="s">
        <v>66</v>
      </c>
      <c r="E7" s="43" t="s">
        <v>68</v>
      </c>
      <c r="F7" s="44" t="s">
        <v>66</v>
      </c>
      <c r="G7" s="43" t="s">
        <v>68</v>
      </c>
      <c r="H7" s="44" t="s">
        <v>66</v>
      </c>
      <c r="I7" s="43" t="s">
        <v>68</v>
      </c>
      <c r="J7" s="44" t="s">
        <v>67</v>
      </c>
      <c r="K7" s="43" t="s">
        <v>68</v>
      </c>
      <c r="L7" s="19"/>
      <c r="M7" s="19"/>
      <c r="N7" s="134" t="s">
        <v>67</v>
      </c>
      <c r="O7" s="43" t="s">
        <v>68</v>
      </c>
      <c r="P7" s="141"/>
      <c r="Q7" s="142"/>
    </row>
    <row r="8" spans="1:17" ht="18" customHeight="1" x14ac:dyDescent="0.2">
      <c r="A8" s="49" t="s">
        <v>0</v>
      </c>
      <c r="B8" s="62"/>
      <c r="C8" s="63"/>
      <c r="D8" s="64"/>
      <c r="E8" s="65"/>
      <c r="F8" s="66"/>
      <c r="G8" s="63"/>
      <c r="H8" s="67"/>
      <c r="I8" s="68"/>
      <c r="J8" s="66"/>
      <c r="K8" s="63"/>
      <c r="L8" s="157"/>
      <c r="M8" s="158"/>
      <c r="N8" s="69"/>
      <c r="O8" s="69"/>
      <c r="P8" s="151"/>
      <c r="Q8" s="152"/>
    </row>
    <row r="9" spans="1:17" ht="18" customHeight="1" x14ac:dyDescent="0.2">
      <c r="A9" s="50" t="s">
        <v>1</v>
      </c>
      <c r="B9" s="70"/>
      <c r="C9" s="71"/>
      <c r="D9" s="72"/>
      <c r="E9" s="73"/>
      <c r="F9" s="70"/>
      <c r="G9" s="71"/>
      <c r="H9" s="74"/>
      <c r="I9" s="75"/>
      <c r="J9" s="70"/>
      <c r="K9" s="71"/>
      <c r="L9" s="159"/>
      <c r="M9" s="158"/>
      <c r="N9" s="76"/>
      <c r="O9" s="76"/>
      <c r="P9" s="153"/>
      <c r="Q9" s="154"/>
    </row>
    <row r="10" spans="1:17" ht="18" customHeight="1" x14ac:dyDescent="0.2">
      <c r="A10" s="50" t="s">
        <v>2</v>
      </c>
      <c r="B10" s="70"/>
      <c r="C10" s="71"/>
      <c r="D10" s="72"/>
      <c r="E10" s="73"/>
      <c r="F10" s="70"/>
      <c r="G10" s="71"/>
      <c r="H10" s="74"/>
      <c r="I10" s="75"/>
      <c r="J10" s="70"/>
      <c r="K10" s="71"/>
      <c r="L10" s="159"/>
      <c r="M10" s="158"/>
      <c r="N10" s="76"/>
      <c r="O10" s="76"/>
      <c r="P10" s="153"/>
      <c r="Q10" s="154"/>
    </row>
    <row r="11" spans="1:17" ht="18" customHeight="1" x14ac:dyDescent="0.2">
      <c r="A11" s="50" t="s">
        <v>3</v>
      </c>
      <c r="B11" s="70"/>
      <c r="C11" s="71"/>
      <c r="D11" s="72"/>
      <c r="E11" s="73"/>
      <c r="F11" s="70"/>
      <c r="G11" s="71"/>
      <c r="H11" s="74"/>
      <c r="I11" s="75"/>
      <c r="J11" s="70"/>
      <c r="K11" s="71"/>
      <c r="L11" s="159"/>
      <c r="M11" s="158"/>
      <c r="N11" s="76"/>
      <c r="O11" s="76"/>
      <c r="P11" s="153"/>
      <c r="Q11" s="154"/>
    </row>
    <row r="12" spans="1:17" ht="18" customHeight="1" x14ac:dyDescent="0.2">
      <c r="A12" s="50" t="s">
        <v>4</v>
      </c>
      <c r="B12" s="70"/>
      <c r="C12" s="71"/>
      <c r="D12" s="72"/>
      <c r="E12" s="73"/>
      <c r="F12" s="70"/>
      <c r="G12" s="71"/>
      <c r="H12" s="74"/>
      <c r="I12" s="75"/>
      <c r="J12" s="70"/>
      <c r="K12" s="71"/>
      <c r="L12" s="159"/>
      <c r="M12" s="158"/>
      <c r="N12" s="76"/>
      <c r="O12" s="76"/>
      <c r="P12" s="153"/>
      <c r="Q12" s="154"/>
    </row>
    <row r="13" spans="1:17" ht="18" customHeight="1" x14ac:dyDescent="0.2">
      <c r="A13" s="51" t="s">
        <v>5</v>
      </c>
      <c r="B13" s="77"/>
      <c r="C13" s="78"/>
      <c r="D13" s="79"/>
      <c r="E13" s="80"/>
      <c r="F13" s="77"/>
      <c r="G13" s="78"/>
      <c r="H13" s="81"/>
      <c r="I13" s="82"/>
      <c r="J13" s="77"/>
      <c r="K13" s="78"/>
      <c r="L13" s="159"/>
      <c r="M13" s="158"/>
      <c r="N13" s="83"/>
      <c r="O13" s="83"/>
      <c r="P13" s="153"/>
      <c r="Q13" s="154"/>
    </row>
    <row r="14" spans="1:17" ht="18" customHeight="1" x14ac:dyDescent="0.2">
      <c r="A14" s="48" t="s">
        <v>17</v>
      </c>
      <c r="B14" s="84">
        <f>SUM(B8:B13)</f>
        <v>0</v>
      </c>
      <c r="C14" s="85">
        <f t="shared" ref="C14:K14" si="0">SUM(C8:C13)</f>
        <v>0</v>
      </c>
      <c r="D14" s="86">
        <f t="shared" si="0"/>
        <v>0</v>
      </c>
      <c r="E14" s="87">
        <f t="shared" si="0"/>
        <v>0</v>
      </c>
      <c r="F14" s="84">
        <f t="shared" si="0"/>
        <v>0</v>
      </c>
      <c r="G14" s="85">
        <f t="shared" si="0"/>
        <v>0</v>
      </c>
      <c r="H14" s="86">
        <f t="shared" si="0"/>
        <v>0</v>
      </c>
      <c r="I14" s="87">
        <f t="shared" si="0"/>
        <v>0</v>
      </c>
      <c r="J14" s="84">
        <f t="shared" si="0"/>
        <v>0</v>
      </c>
      <c r="K14" s="85">
        <f t="shared" si="0"/>
        <v>0</v>
      </c>
      <c r="L14" s="159"/>
      <c r="M14" s="158"/>
      <c r="N14" s="85">
        <f>SUM(N8:N13)</f>
        <v>0</v>
      </c>
      <c r="O14" s="85">
        <f>SUM(O8:O13)</f>
        <v>0</v>
      </c>
      <c r="P14" s="153"/>
      <c r="Q14" s="154"/>
    </row>
    <row r="15" spans="1:17" ht="18" customHeight="1" x14ac:dyDescent="0.2">
      <c r="A15" s="52" t="s">
        <v>6</v>
      </c>
      <c r="B15" s="66"/>
      <c r="C15" s="63"/>
      <c r="D15" s="64"/>
      <c r="E15" s="65"/>
      <c r="F15" s="66"/>
      <c r="G15" s="63"/>
      <c r="H15" s="67"/>
      <c r="I15" s="68"/>
      <c r="J15" s="66"/>
      <c r="K15" s="63"/>
      <c r="L15" s="159"/>
      <c r="M15" s="158"/>
      <c r="N15" s="135"/>
      <c r="O15" s="66"/>
      <c r="P15" s="153"/>
      <c r="Q15" s="154"/>
    </row>
    <row r="16" spans="1:17" ht="18" customHeight="1" x14ac:dyDescent="0.2">
      <c r="A16" s="50" t="s">
        <v>7</v>
      </c>
      <c r="B16" s="70"/>
      <c r="C16" s="71"/>
      <c r="D16" s="72"/>
      <c r="E16" s="73"/>
      <c r="F16" s="70"/>
      <c r="G16" s="71"/>
      <c r="H16" s="74"/>
      <c r="I16" s="75"/>
      <c r="J16" s="70"/>
      <c r="K16" s="71"/>
      <c r="L16" s="159"/>
      <c r="M16" s="158"/>
      <c r="N16" s="70"/>
      <c r="O16" s="70"/>
      <c r="P16" s="153"/>
      <c r="Q16" s="154"/>
    </row>
    <row r="17" spans="1:17" ht="18" customHeight="1" x14ac:dyDescent="0.2">
      <c r="A17" s="50" t="s">
        <v>8</v>
      </c>
      <c r="B17" s="70"/>
      <c r="C17" s="71"/>
      <c r="D17" s="72"/>
      <c r="E17" s="73"/>
      <c r="F17" s="70"/>
      <c r="G17" s="71"/>
      <c r="H17" s="74"/>
      <c r="I17" s="75"/>
      <c r="J17" s="70"/>
      <c r="K17" s="71"/>
      <c r="L17" s="159"/>
      <c r="M17" s="158"/>
      <c r="N17" s="70"/>
      <c r="O17" s="70"/>
      <c r="P17" s="153"/>
      <c r="Q17" s="154"/>
    </row>
    <row r="18" spans="1:17" ht="18" customHeight="1" x14ac:dyDescent="0.2">
      <c r="A18" s="50" t="s">
        <v>9</v>
      </c>
      <c r="B18" s="70"/>
      <c r="C18" s="71"/>
      <c r="D18" s="72"/>
      <c r="E18" s="73"/>
      <c r="F18" s="70"/>
      <c r="G18" s="71"/>
      <c r="H18" s="74"/>
      <c r="I18" s="75"/>
      <c r="J18" s="70"/>
      <c r="K18" s="71"/>
      <c r="L18" s="159"/>
      <c r="M18" s="158"/>
      <c r="N18" s="70"/>
      <c r="O18" s="70"/>
      <c r="P18" s="153"/>
      <c r="Q18" s="154"/>
    </row>
    <row r="19" spans="1:17" ht="18" customHeight="1" x14ac:dyDescent="0.2">
      <c r="A19" s="50" t="s">
        <v>10</v>
      </c>
      <c r="B19" s="70"/>
      <c r="C19" s="71"/>
      <c r="D19" s="72"/>
      <c r="E19" s="73"/>
      <c r="F19" s="70"/>
      <c r="G19" s="71"/>
      <c r="H19" s="74"/>
      <c r="I19" s="75"/>
      <c r="J19" s="70"/>
      <c r="K19" s="71"/>
      <c r="L19" s="159"/>
      <c r="M19" s="158"/>
      <c r="N19" s="70"/>
      <c r="O19" s="70"/>
      <c r="P19" s="153"/>
      <c r="Q19" s="154"/>
    </row>
    <row r="20" spans="1:17" ht="18" customHeight="1" x14ac:dyDescent="0.2">
      <c r="A20" s="51" t="s">
        <v>11</v>
      </c>
      <c r="B20" s="77"/>
      <c r="C20" s="78"/>
      <c r="D20" s="79"/>
      <c r="E20" s="80"/>
      <c r="F20" s="77"/>
      <c r="G20" s="78"/>
      <c r="H20" s="81"/>
      <c r="I20" s="82"/>
      <c r="J20" s="77"/>
      <c r="K20" s="78"/>
      <c r="L20" s="159"/>
      <c r="M20" s="158"/>
      <c r="N20" s="77"/>
      <c r="O20" s="77"/>
      <c r="P20" s="153"/>
      <c r="Q20" s="154"/>
    </row>
    <row r="21" spans="1:17" ht="18" customHeight="1" x14ac:dyDescent="0.2">
      <c r="A21" s="53" t="s">
        <v>15</v>
      </c>
      <c r="B21" s="84">
        <f>SUM(B14:B20)</f>
        <v>0</v>
      </c>
      <c r="C21" s="85">
        <f t="shared" ref="C21:N21" si="1">SUM(C14:C20)</f>
        <v>0</v>
      </c>
      <c r="D21" s="86">
        <f t="shared" si="1"/>
        <v>0</v>
      </c>
      <c r="E21" s="87">
        <f t="shared" si="1"/>
        <v>0</v>
      </c>
      <c r="F21" s="84">
        <f t="shared" si="1"/>
        <v>0</v>
      </c>
      <c r="G21" s="85">
        <f t="shared" si="1"/>
        <v>0</v>
      </c>
      <c r="H21" s="86">
        <f t="shared" si="1"/>
        <v>0</v>
      </c>
      <c r="I21" s="87">
        <f>SUM(I14:I20)</f>
        <v>0</v>
      </c>
      <c r="J21" s="84">
        <f t="shared" si="1"/>
        <v>0</v>
      </c>
      <c r="K21" s="85">
        <f t="shared" si="1"/>
        <v>0</v>
      </c>
      <c r="L21" s="160"/>
      <c r="M21" s="161"/>
      <c r="N21" s="85">
        <f t="shared" si="1"/>
        <v>0</v>
      </c>
      <c r="O21" s="85">
        <f>SUM(O14:O20)</f>
        <v>0</v>
      </c>
      <c r="P21" s="155"/>
      <c r="Q21" s="156"/>
    </row>
    <row r="22" spans="1:17" ht="27" customHeight="1" x14ac:dyDescent="0.2">
      <c r="A22" s="47" t="s">
        <v>16</v>
      </c>
      <c r="B22" s="88">
        <f>B21/12</f>
        <v>0</v>
      </c>
      <c r="C22" s="89">
        <f t="shared" ref="C22:J22" si="2">C21/12</f>
        <v>0</v>
      </c>
      <c r="D22" s="90">
        <f t="shared" si="2"/>
        <v>0</v>
      </c>
      <c r="E22" s="91">
        <f t="shared" si="2"/>
        <v>0</v>
      </c>
      <c r="F22" s="88">
        <f t="shared" si="2"/>
        <v>0</v>
      </c>
      <c r="G22" s="89">
        <f t="shared" si="2"/>
        <v>0</v>
      </c>
      <c r="H22" s="90">
        <f t="shared" si="2"/>
        <v>0</v>
      </c>
      <c r="I22" s="91">
        <f>I21/12</f>
        <v>0</v>
      </c>
      <c r="J22" s="88">
        <f t="shared" si="2"/>
        <v>0</v>
      </c>
      <c r="K22" s="89">
        <f>K21/12</f>
        <v>0</v>
      </c>
      <c r="L22" s="172" t="s">
        <v>62</v>
      </c>
      <c r="M22" s="172"/>
      <c r="N22" s="89">
        <f>N21/12</f>
        <v>0</v>
      </c>
      <c r="O22" s="92">
        <f>O21/12</f>
        <v>0</v>
      </c>
      <c r="P22" s="150" t="s">
        <v>63</v>
      </c>
      <c r="Q22" s="150"/>
    </row>
    <row r="23" spans="1:17" s="33" customFormat="1" ht="20.100000000000001" customHeight="1" x14ac:dyDescent="0.2">
      <c r="A23" s="46" t="s">
        <v>36</v>
      </c>
      <c r="B23" s="54" t="s">
        <v>69</v>
      </c>
      <c r="C23" s="55">
        <v>0.45</v>
      </c>
      <c r="D23" s="61" t="s">
        <v>59</v>
      </c>
      <c r="E23" s="57">
        <v>2.2000000000000002</v>
      </c>
      <c r="F23" s="57" t="s">
        <v>23</v>
      </c>
      <c r="G23" s="58">
        <v>6</v>
      </c>
      <c r="H23" s="56" t="s">
        <v>60</v>
      </c>
      <c r="I23" s="57">
        <v>2.5</v>
      </c>
      <c r="J23" s="57" t="s">
        <v>24</v>
      </c>
      <c r="K23" s="55">
        <v>0.36</v>
      </c>
      <c r="L23" s="59" t="s">
        <v>66</v>
      </c>
      <c r="M23" s="60" t="s">
        <v>68</v>
      </c>
      <c r="N23" s="57" t="s">
        <v>61</v>
      </c>
      <c r="O23" s="55">
        <v>2.2999999999999998</v>
      </c>
      <c r="P23" s="59" t="s">
        <v>66</v>
      </c>
      <c r="Q23" s="60" t="s">
        <v>68</v>
      </c>
    </row>
    <row r="24" spans="1:17" ht="24.9" customHeight="1" x14ac:dyDescent="0.2">
      <c r="A24" s="45" t="s">
        <v>49</v>
      </c>
      <c r="B24" s="93">
        <f>ROUND(B21*0.41,1)</f>
        <v>0</v>
      </c>
      <c r="C24" s="93">
        <f>ROUND(C21*$C$23,1)</f>
        <v>0</v>
      </c>
      <c r="D24" s="93">
        <f>ROUND(D21*2.2,1)</f>
        <v>0</v>
      </c>
      <c r="E24" s="93">
        <f>ROUND(E21*2.2,1)</f>
        <v>0</v>
      </c>
      <c r="F24" s="93">
        <f>ROUND(F21*6,1)</f>
        <v>0</v>
      </c>
      <c r="G24" s="93">
        <f>ROUND(G21*6,1)</f>
        <v>0</v>
      </c>
      <c r="H24" s="93">
        <f>ROUND(H21*2.5,1)</f>
        <v>0</v>
      </c>
      <c r="I24" s="93">
        <f>ROUND(I21*2.5,1)</f>
        <v>0</v>
      </c>
      <c r="J24" s="93">
        <f>ROUND(J21*0.36,1)</f>
        <v>0</v>
      </c>
      <c r="K24" s="93">
        <f>ROUND(K21*0.36,1)</f>
        <v>0</v>
      </c>
      <c r="L24" s="93">
        <f>B24+D24+F24+H24+J24</f>
        <v>0</v>
      </c>
      <c r="M24" s="93">
        <f>C24+E24+G24+I24+K24</f>
        <v>0</v>
      </c>
      <c r="N24" s="93">
        <f>ROUND(N21*2.3,1)</f>
        <v>0</v>
      </c>
      <c r="O24" s="94">
        <f>ROUND(O21*2.3,1)</f>
        <v>0</v>
      </c>
      <c r="P24" s="93">
        <f>L24+N24</f>
        <v>0</v>
      </c>
      <c r="Q24" s="93">
        <f>M24+O24</f>
        <v>0</v>
      </c>
    </row>
    <row r="25" spans="1:17" ht="24.9" customHeight="1" x14ac:dyDescent="0.2">
      <c r="A25" s="45" t="s">
        <v>50</v>
      </c>
      <c r="B25" s="95">
        <f>ROUND(B22*0.41,1)</f>
        <v>0</v>
      </c>
      <c r="C25" s="93">
        <f>ROUND(C22*$C$23,1)</f>
        <v>0</v>
      </c>
      <c r="D25" s="93">
        <f>ROUND(D22*2.2,1)</f>
        <v>0</v>
      </c>
      <c r="E25" s="93">
        <f>ROUND(E22*2.2,1)</f>
        <v>0</v>
      </c>
      <c r="F25" s="93">
        <f>ROUND(F22*6,1)</f>
        <v>0</v>
      </c>
      <c r="G25" s="93">
        <f>ROUND(G22*6,1)</f>
        <v>0</v>
      </c>
      <c r="H25" s="93">
        <f>ROUND(H22*2.5,1)</f>
        <v>0</v>
      </c>
      <c r="I25" s="93">
        <f>ROUND(I22*2.5,1)</f>
        <v>0</v>
      </c>
      <c r="J25" s="93">
        <f>ROUND(J22*0.36,1)</f>
        <v>0</v>
      </c>
      <c r="K25" s="93">
        <f>ROUND(K22*0.36,1)</f>
        <v>0</v>
      </c>
      <c r="L25" s="96">
        <f>B25+D25+F25+H25+J25</f>
        <v>0</v>
      </c>
      <c r="M25" s="96">
        <f>C25+E25+G25+I25+K25</f>
        <v>0</v>
      </c>
      <c r="N25" s="93">
        <f>ROUND(N22*2.3,1)</f>
        <v>0</v>
      </c>
      <c r="O25" s="94">
        <f>ROUND(O22*2.3,1)</f>
        <v>0</v>
      </c>
      <c r="P25" s="96">
        <f>L25+N25</f>
        <v>0</v>
      </c>
      <c r="Q25" s="96">
        <f>M25+O25</f>
        <v>0</v>
      </c>
    </row>
    <row r="26" spans="1:17" ht="9.75" customHeight="1" x14ac:dyDescent="0.2">
      <c r="A26" s="34"/>
      <c r="B26" s="35"/>
      <c r="C26" s="36"/>
      <c r="D26" s="35"/>
      <c r="E26" s="37"/>
      <c r="F26" s="35"/>
      <c r="G26" s="37"/>
      <c r="H26" s="35"/>
      <c r="I26" s="37"/>
      <c r="J26" s="35"/>
      <c r="K26" s="37"/>
      <c r="L26" s="38"/>
      <c r="M26" s="38"/>
      <c r="N26" s="37"/>
      <c r="P26" s="39"/>
      <c r="Q26" s="39"/>
    </row>
    <row r="27" spans="1:17" ht="28.5" customHeight="1" x14ac:dyDescent="0.2">
      <c r="A27" s="183" t="s">
        <v>12</v>
      </c>
      <c r="B27" s="179" t="s">
        <v>18</v>
      </c>
      <c r="C27" s="179" t="s">
        <v>13</v>
      </c>
      <c r="D27" s="186" t="s">
        <v>14</v>
      </c>
      <c r="E27" s="188" t="s">
        <v>43</v>
      </c>
      <c r="F27" s="189"/>
      <c r="G27" s="189"/>
      <c r="H27" s="189"/>
      <c r="I27" s="189"/>
      <c r="J27" s="190"/>
      <c r="K27" s="30" t="s">
        <v>31</v>
      </c>
      <c r="L27" s="30"/>
      <c r="M27" s="30"/>
      <c r="N27" s="30"/>
      <c r="O27" s="30"/>
      <c r="P27" s="30"/>
      <c r="Q27" s="30"/>
    </row>
    <row r="28" spans="1:17" ht="18" customHeight="1" x14ac:dyDescent="0.2">
      <c r="A28" s="184"/>
      <c r="B28" s="185"/>
      <c r="C28" s="185"/>
      <c r="D28" s="187"/>
      <c r="E28" s="191"/>
      <c r="F28" s="192"/>
      <c r="G28" s="192"/>
      <c r="H28" s="192"/>
      <c r="I28" s="192"/>
      <c r="J28" s="193"/>
      <c r="K28" s="30" t="s">
        <v>32</v>
      </c>
      <c r="L28" s="30"/>
      <c r="M28" s="30"/>
      <c r="N28" s="30"/>
      <c r="O28" s="30"/>
      <c r="P28" s="30"/>
      <c r="Q28" s="30"/>
    </row>
    <row r="29" spans="1:17" ht="18" customHeight="1" x14ac:dyDescent="0.2">
      <c r="A29" s="179" t="s">
        <v>42</v>
      </c>
      <c r="B29" s="194" t="s">
        <v>21</v>
      </c>
      <c r="C29" s="194" t="s">
        <v>21</v>
      </c>
      <c r="D29" s="164" t="s">
        <v>21</v>
      </c>
      <c r="E29" s="166" t="s">
        <v>44</v>
      </c>
      <c r="F29" s="167"/>
      <c r="G29" s="167"/>
      <c r="H29" s="167"/>
      <c r="I29" s="167"/>
      <c r="J29" s="168"/>
      <c r="K29" s="30" t="s">
        <v>51</v>
      </c>
      <c r="L29" s="30"/>
      <c r="M29" s="30"/>
      <c r="N29" s="30"/>
      <c r="O29" s="30"/>
      <c r="P29" s="30"/>
      <c r="Q29" s="30"/>
    </row>
    <row r="30" spans="1:17" ht="18" customHeight="1" x14ac:dyDescent="0.2">
      <c r="A30" s="180"/>
      <c r="B30" s="195"/>
      <c r="C30" s="195"/>
      <c r="D30" s="165"/>
      <c r="E30" s="169" t="s">
        <v>45</v>
      </c>
      <c r="F30" s="170"/>
      <c r="G30" s="170"/>
      <c r="H30" s="170"/>
      <c r="I30" s="170"/>
      <c r="J30" s="171"/>
      <c r="K30" s="7" t="s">
        <v>33</v>
      </c>
      <c r="L30" s="7"/>
      <c r="M30" s="7"/>
      <c r="N30" s="7"/>
      <c r="O30" s="7"/>
      <c r="P30" s="7"/>
      <c r="Q30" s="7"/>
    </row>
    <row r="31" spans="1:17" ht="18" customHeight="1" x14ac:dyDescent="0.2">
      <c r="A31" s="180"/>
      <c r="B31" s="195"/>
      <c r="C31" s="195"/>
      <c r="D31" s="165"/>
      <c r="E31" s="166" t="s">
        <v>46</v>
      </c>
      <c r="F31" s="167"/>
      <c r="G31" s="167"/>
      <c r="H31" s="167"/>
      <c r="I31" s="167"/>
      <c r="J31" s="168"/>
      <c r="K31" s="7" t="s">
        <v>34</v>
      </c>
      <c r="L31" s="7"/>
      <c r="M31" s="7"/>
      <c r="N31" s="7"/>
      <c r="O31" s="7"/>
      <c r="P31" s="7"/>
      <c r="Q31" s="7"/>
    </row>
    <row r="32" spans="1:17" ht="18" customHeight="1" x14ac:dyDescent="0.2">
      <c r="A32" s="181" t="s">
        <v>40</v>
      </c>
      <c r="B32" s="181" t="s">
        <v>41</v>
      </c>
      <c r="C32" s="181" t="s">
        <v>41</v>
      </c>
      <c r="D32" s="139" t="s">
        <v>41</v>
      </c>
      <c r="E32" s="166" t="s">
        <v>47</v>
      </c>
      <c r="F32" s="167"/>
      <c r="G32" s="167"/>
      <c r="H32" s="167"/>
      <c r="I32" s="167"/>
      <c r="J32" s="168"/>
      <c r="K32" s="7" t="s">
        <v>35</v>
      </c>
    </row>
    <row r="33" spans="1:17" ht="18" customHeight="1" x14ac:dyDescent="0.2">
      <c r="A33" s="181"/>
      <c r="B33" s="181"/>
      <c r="C33" s="181"/>
      <c r="D33" s="139"/>
      <c r="E33" s="166" t="s">
        <v>72</v>
      </c>
      <c r="F33" s="167"/>
      <c r="G33" s="167"/>
      <c r="H33" s="167"/>
      <c r="I33" s="167"/>
      <c r="J33" s="168"/>
      <c r="K33" s="7" t="s">
        <v>53</v>
      </c>
    </row>
    <row r="34" spans="1:17" ht="18" customHeight="1" x14ac:dyDescent="0.2">
      <c r="A34" s="182"/>
      <c r="B34" s="182"/>
      <c r="C34" s="182"/>
      <c r="D34" s="141"/>
      <c r="E34" s="173" t="s">
        <v>71</v>
      </c>
      <c r="F34" s="174"/>
      <c r="G34" s="174"/>
      <c r="H34" s="174"/>
      <c r="I34" s="174"/>
      <c r="J34" s="175"/>
      <c r="K34" s="7" t="s">
        <v>52</v>
      </c>
    </row>
    <row r="35" spans="1:17" ht="37.5" customHeight="1" x14ac:dyDescent="0.2"/>
    <row r="36" spans="1:17" ht="69.900000000000006" customHeight="1" x14ac:dyDescent="0.2"/>
    <row r="37" spans="1:17" ht="69.900000000000006" customHeight="1" x14ac:dyDescent="0.2"/>
    <row r="39" spans="1:17" ht="16.5" customHeight="1" x14ac:dyDescent="0.2">
      <c r="E39" s="40"/>
      <c r="F39" s="40"/>
      <c r="G39" s="40"/>
      <c r="H39" s="40"/>
      <c r="I39" s="40"/>
      <c r="J39" s="40"/>
      <c r="K39" s="41"/>
      <c r="L39" s="41"/>
      <c r="M39" s="41"/>
      <c r="N39" s="41"/>
      <c r="O39" s="41"/>
      <c r="P39" s="41"/>
      <c r="Q39" s="41"/>
    </row>
    <row r="40" spans="1:17" ht="13.5" customHeight="1" x14ac:dyDescent="0.2">
      <c r="E40" s="40"/>
      <c r="F40" s="40"/>
      <c r="G40" s="40"/>
      <c r="H40" s="40"/>
      <c r="I40" s="40"/>
      <c r="J40" s="40"/>
      <c r="K40" s="41"/>
      <c r="L40" s="41"/>
      <c r="M40" s="41"/>
      <c r="N40" s="41"/>
      <c r="O40" s="41"/>
      <c r="P40" s="41"/>
      <c r="Q40" s="41"/>
    </row>
    <row r="41" spans="1:17" ht="13.5" customHeight="1" x14ac:dyDescent="0.2">
      <c r="E41" s="40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1"/>
      <c r="Q41" s="41"/>
    </row>
    <row r="42" spans="1:17" ht="14.25" customHeight="1" x14ac:dyDescent="0.2">
      <c r="E42" s="40"/>
      <c r="F42" s="40"/>
      <c r="G42" s="40"/>
      <c r="H42" s="40"/>
      <c r="I42" s="40"/>
      <c r="J42" s="40"/>
      <c r="K42" s="41"/>
      <c r="N42" s="41"/>
      <c r="O42" s="41"/>
    </row>
  </sheetData>
  <mergeCells count="39">
    <mergeCell ref="D32:D34"/>
    <mergeCell ref="E32:J32"/>
    <mergeCell ref="E33:J33"/>
    <mergeCell ref="E34:J34"/>
    <mergeCell ref="A5:A7"/>
    <mergeCell ref="A29:A31"/>
    <mergeCell ref="A32:A34"/>
    <mergeCell ref="B32:B34"/>
    <mergeCell ref="C32:C34"/>
    <mergeCell ref="A27:A28"/>
    <mergeCell ref="B27:B28"/>
    <mergeCell ref="C27:C28"/>
    <mergeCell ref="D27:D28"/>
    <mergeCell ref="E27:J28"/>
    <mergeCell ref="B29:B31"/>
    <mergeCell ref="C29:C31"/>
    <mergeCell ref="D29:D31"/>
    <mergeCell ref="E29:J29"/>
    <mergeCell ref="E30:J30"/>
    <mergeCell ref="E31:J31"/>
    <mergeCell ref="L22:M22"/>
    <mergeCell ref="P22:Q22"/>
    <mergeCell ref="J5:K5"/>
    <mergeCell ref="P8:Q21"/>
    <mergeCell ref="J6:K6"/>
    <mergeCell ref="L8:M21"/>
    <mergeCell ref="N6:O6"/>
    <mergeCell ref="O1:Q1"/>
    <mergeCell ref="P5:Q7"/>
    <mergeCell ref="H5:I5"/>
    <mergeCell ref="N5:O5"/>
    <mergeCell ref="B6:C6"/>
    <mergeCell ref="D6:E6"/>
    <mergeCell ref="F6:G6"/>
    <mergeCell ref="H6:I6"/>
    <mergeCell ref="C3:Q3"/>
    <mergeCell ref="B5:C5"/>
    <mergeCell ref="D5:E5"/>
    <mergeCell ref="F5:G5"/>
  </mergeCells>
  <phoneticPr fontId="1"/>
  <dataValidations count="2">
    <dataValidation imeMode="off" allowBlank="1" showInputMessage="1" showErrorMessage="1" sqref="N8:O13 N15:O20 A5 B8:K20" xr:uid="{00000000-0002-0000-0000-000000000000}"/>
    <dataValidation imeMode="on" allowBlank="1" showInputMessage="1" showErrorMessage="1" sqref="L8 P8" xr:uid="{00000000-0002-0000-0000-000001000000}"/>
  </dataValidations>
  <printOptions horizontalCentered="1" verticalCentered="1"/>
  <pageMargins left="0.12" right="0.13" top="0.19685039370078741" bottom="0.19685039370078741" header="0" footer="0"/>
  <pageSetup paperSize="9" scale="90" orientation="landscape" horizontalDpi="4294967293" r:id="rId1"/>
  <headerFooter alignWithMargins="0"/>
  <ignoredErrors>
    <ignoredError sqref="G14:K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Q37"/>
  <sheetViews>
    <sheetView showGridLines="0" showZeros="0" tabSelected="1" zoomScale="90" zoomScaleNormal="90" workbookViewId="0">
      <selection activeCell="E34" sqref="E34:J34"/>
    </sheetView>
  </sheetViews>
  <sheetFormatPr defaultColWidth="9" defaultRowHeight="13.2" x14ac:dyDescent="0.2"/>
  <cols>
    <col min="1" max="1" width="10.44140625" style="4" customWidth="1"/>
    <col min="2" max="11" width="8.33203125" style="4" customWidth="1"/>
    <col min="12" max="13" width="8.88671875" style="4" customWidth="1"/>
    <col min="14" max="15" width="8.33203125" style="4" customWidth="1"/>
    <col min="16" max="17" width="8.88671875" style="4" customWidth="1"/>
    <col min="18" max="18" width="2.6640625" style="4" customWidth="1"/>
    <col min="19" max="16384" width="9" style="4"/>
  </cols>
  <sheetData>
    <row r="1" spans="1:17" s="2" customFormat="1" ht="18.75" customHeight="1" x14ac:dyDescent="0.2">
      <c r="A1" s="1" t="s">
        <v>22</v>
      </c>
      <c r="N1" s="3"/>
      <c r="O1" s="212" t="s">
        <v>55</v>
      </c>
      <c r="P1" s="212"/>
      <c r="Q1" s="212"/>
    </row>
    <row r="2" spans="1:17" ht="23.25" customHeight="1" x14ac:dyDescent="0.2">
      <c r="C2" s="149" t="s">
        <v>54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s="7" customFormat="1" ht="5.25" customHeight="1" x14ac:dyDescent="0.2">
      <c r="A3" s="5"/>
      <c r="B3" s="6"/>
      <c r="E3" s="8">
        <f>'入力用（自動計算）'!D3</f>
        <v>0</v>
      </c>
      <c r="F3" s="9"/>
      <c r="G3" s="10">
        <f>'入力用（自動計算）'!F3</f>
        <v>0</v>
      </c>
      <c r="H3" s="9"/>
      <c r="I3" s="9"/>
      <c r="J3" s="11">
        <f>'入力用（自動計算）'!I3</f>
        <v>0</v>
      </c>
      <c r="K3" s="11"/>
      <c r="L3" s="12">
        <f>'入力用（自動計算）'!L3</f>
        <v>0</v>
      </c>
      <c r="M3" s="13">
        <f>'入力用（自動計算）'!M3</f>
        <v>0</v>
      </c>
      <c r="N3" s="14"/>
      <c r="O3" s="4"/>
    </row>
    <row r="4" spans="1:17" s="9" customFormat="1" ht="30" customHeight="1" x14ac:dyDescent="0.2">
      <c r="A4" s="206" t="s">
        <v>70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7" ht="17.100000000000001" customHeight="1" x14ac:dyDescent="0.2">
      <c r="A5" s="210"/>
      <c r="B5" s="213" t="s">
        <v>37</v>
      </c>
      <c r="C5" s="214"/>
      <c r="D5" s="202" t="s">
        <v>27</v>
      </c>
      <c r="E5" s="202"/>
      <c r="F5" s="200" t="s">
        <v>28</v>
      </c>
      <c r="G5" s="201"/>
      <c r="H5" s="202" t="s">
        <v>38</v>
      </c>
      <c r="I5" s="202"/>
      <c r="J5" s="200" t="s">
        <v>39</v>
      </c>
      <c r="K5" s="201"/>
      <c r="L5" s="15"/>
      <c r="M5" s="15"/>
      <c r="N5" s="200" t="s">
        <v>29</v>
      </c>
      <c r="O5" s="201"/>
      <c r="P5" s="217" t="s">
        <v>64</v>
      </c>
      <c r="Q5" s="218"/>
    </row>
    <row r="6" spans="1:17" ht="15" customHeight="1" x14ac:dyDescent="0.2">
      <c r="A6" s="211"/>
      <c r="B6" s="215" t="s">
        <v>30</v>
      </c>
      <c r="C6" s="216"/>
      <c r="D6" s="203" t="s">
        <v>56</v>
      </c>
      <c r="E6" s="203"/>
      <c r="F6" s="196" t="s">
        <v>56</v>
      </c>
      <c r="G6" s="197"/>
      <c r="H6" s="203" t="s">
        <v>57</v>
      </c>
      <c r="I6" s="203"/>
      <c r="J6" s="196" t="s">
        <v>56</v>
      </c>
      <c r="K6" s="197"/>
      <c r="N6" s="204" t="s">
        <v>57</v>
      </c>
      <c r="O6" s="205"/>
      <c r="P6" s="219"/>
      <c r="Q6" s="220"/>
    </row>
    <row r="7" spans="1:17" ht="15" customHeight="1" x14ac:dyDescent="0.2">
      <c r="A7" s="211"/>
      <c r="B7" s="16" t="str">
        <f>'入力用（自動計算）'!B7</f>
        <v>2023年</v>
      </c>
      <c r="C7" s="17" t="str">
        <f>'入力用（自動計算）'!C7</f>
        <v>2024年</v>
      </c>
      <c r="D7" s="18" t="str">
        <f>'入力用（自動計算）'!D7</f>
        <v>2023年</v>
      </c>
      <c r="E7" s="17" t="str">
        <f>'入力用（自動計算）'!E7</f>
        <v>2024年</v>
      </c>
      <c r="F7" s="16" t="str">
        <f>'入力用（自動計算）'!F7</f>
        <v>2023年</v>
      </c>
      <c r="G7" s="17" t="str">
        <f>'入力用（自動計算）'!G7</f>
        <v>2024年</v>
      </c>
      <c r="H7" s="18" t="str">
        <f>'入力用（自動計算）'!H7</f>
        <v>2023年</v>
      </c>
      <c r="I7" s="17" t="str">
        <f>'入力用（自動計算）'!I7</f>
        <v>2024年</v>
      </c>
      <c r="J7" s="16" t="str">
        <f>'入力用（自動計算）'!J7</f>
        <v>2023年</v>
      </c>
      <c r="K7" s="17" t="str">
        <f>'入力用（自動計算）'!K7</f>
        <v>2024年</v>
      </c>
      <c r="L7" s="19"/>
      <c r="M7" s="19"/>
      <c r="N7" s="20" t="str">
        <f>'入力用（自動計算）'!N7</f>
        <v>2023年</v>
      </c>
      <c r="O7" s="21" t="str">
        <f>'入力用（自動計算）'!O7</f>
        <v>2024年</v>
      </c>
      <c r="P7" s="221"/>
      <c r="Q7" s="222"/>
    </row>
    <row r="8" spans="1:17" ht="18" customHeight="1" x14ac:dyDescent="0.2">
      <c r="A8" s="22" t="s">
        <v>0</v>
      </c>
      <c r="B8" s="114">
        <f>'入力用（自動計算）'!B8</f>
        <v>0</v>
      </c>
      <c r="C8" s="108">
        <f>'入力用（自動計算）'!C8</f>
        <v>0</v>
      </c>
      <c r="D8" s="115">
        <f>'入力用（自動計算）'!D8</f>
        <v>0</v>
      </c>
      <c r="E8" s="108">
        <f>'入力用（自動計算）'!E8</f>
        <v>0</v>
      </c>
      <c r="F8" s="114">
        <f>'入力用（自動計算）'!F8</f>
        <v>0</v>
      </c>
      <c r="G8" s="108">
        <f>'入力用（自動計算）'!G8</f>
        <v>0</v>
      </c>
      <c r="H8" s="115">
        <f>'入力用（自動計算）'!H8</f>
        <v>0</v>
      </c>
      <c r="I8" s="108">
        <f>'入力用（自動計算）'!I8</f>
        <v>0</v>
      </c>
      <c r="J8" s="114">
        <f>'入力用（自動計算）'!J8</f>
        <v>0</v>
      </c>
      <c r="K8" s="108">
        <f>'入力用（自動計算）'!K8</f>
        <v>0</v>
      </c>
      <c r="L8" s="199">
        <f>'入力用（自動計算）'!L8</f>
        <v>0</v>
      </c>
      <c r="M8" s="199"/>
      <c r="N8" s="107">
        <f>'入力用（自動計算）'!N8</f>
        <v>0</v>
      </c>
      <c r="O8" s="108">
        <f>'入力用（自動計算）'!O8</f>
        <v>0</v>
      </c>
      <c r="P8" s="199">
        <f>'入力用（自動計算）'!P8</f>
        <v>0</v>
      </c>
      <c r="Q8" s="154"/>
    </row>
    <row r="9" spans="1:17" ht="18" customHeight="1" x14ac:dyDescent="0.2">
      <c r="A9" s="23" t="s">
        <v>1</v>
      </c>
      <c r="B9" s="107">
        <f>'入力用（自動計算）'!B9</f>
        <v>0</v>
      </c>
      <c r="C9" s="109">
        <f>'入力用（自動計算）'!C9</f>
        <v>0</v>
      </c>
      <c r="D9" s="116">
        <f>'入力用（自動計算）'!D9</f>
        <v>0</v>
      </c>
      <c r="E9" s="109">
        <f>'入力用（自動計算）'!E9</f>
        <v>0</v>
      </c>
      <c r="F9" s="107">
        <f>'入力用（自動計算）'!F9</f>
        <v>0</v>
      </c>
      <c r="G9" s="109">
        <f>'入力用（自動計算）'!G9</f>
        <v>0</v>
      </c>
      <c r="H9" s="116">
        <f>'入力用（自動計算）'!H9</f>
        <v>0</v>
      </c>
      <c r="I9" s="109">
        <f>'入力用（自動計算）'!I9</f>
        <v>0</v>
      </c>
      <c r="J9" s="107">
        <f>'入力用（自動計算）'!J9</f>
        <v>0</v>
      </c>
      <c r="K9" s="109">
        <f>'入力用（自動計算）'!K9</f>
        <v>0</v>
      </c>
      <c r="L9" s="199"/>
      <c r="M9" s="199"/>
      <c r="N9" s="107">
        <f>'入力用（自動計算）'!N9</f>
        <v>0</v>
      </c>
      <c r="O9" s="109">
        <f>'入力用（自動計算）'!O9</f>
        <v>0</v>
      </c>
      <c r="P9" s="199"/>
      <c r="Q9" s="154"/>
    </row>
    <row r="10" spans="1:17" ht="18" customHeight="1" x14ac:dyDescent="0.2">
      <c r="A10" s="23" t="s">
        <v>2</v>
      </c>
      <c r="B10" s="107">
        <f>'入力用（自動計算）'!B10</f>
        <v>0</v>
      </c>
      <c r="C10" s="109">
        <f>'入力用（自動計算）'!C10</f>
        <v>0</v>
      </c>
      <c r="D10" s="116">
        <f>'入力用（自動計算）'!D10</f>
        <v>0</v>
      </c>
      <c r="E10" s="109">
        <f>'入力用（自動計算）'!E10</f>
        <v>0</v>
      </c>
      <c r="F10" s="107">
        <f>'入力用（自動計算）'!F10</f>
        <v>0</v>
      </c>
      <c r="G10" s="109">
        <f>'入力用（自動計算）'!G10</f>
        <v>0</v>
      </c>
      <c r="H10" s="116">
        <f>'入力用（自動計算）'!H10</f>
        <v>0</v>
      </c>
      <c r="I10" s="109">
        <f>'入力用（自動計算）'!I10</f>
        <v>0</v>
      </c>
      <c r="J10" s="107">
        <f>'入力用（自動計算）'!J10</f>
        <v>0</v>
      </c>
      <c r="K10" s="109">
        <f>'入力用（自動計算）'!K10</f>
        <v>0</v>
      </c>
      <c r="L10" s="199"/>
      <c r="M10" s="199"/>
      <c r="N10" s="107">
        <f>'入力用（自動計算）'!N10</f>
        <v>0</v>
      </c>
      <c r="O10" s="109">
        <f>'入力用（自動計算）'!O10</f>
        <v>0</v>
      </c>
      <c r="P10" s="199"/>
      <c r="Q10" s="154"/>
    </row>
    <row r="11" spans="1:17" ht="18" customHeight="1" x14ac:dyDescent="0.2">
      <c r="A11" s="23" t="s">
        <v>3</v>
      </c>
      <c r="B11" s="107">
        <f>'入力用（自動計算）'!B11</f>
        <v>0</v>
      </c>
      <c r="C11" s="109">
        <f>'入力用（自動計算）'!C11</f>
        <v>0</v>
      </c>
      <c r="D11" s="116">
        <f>'入力用（自動計算）'!D11</f>
        <v>0</v>
      </c>
      <c r="E11" s="109">
        <f>'入力用（自動計算）'!E11</f>
        <v>0</v>
      </c>
      <c r="F11" s="107">
        <f>'入力用（自動計算）'!F11</f>
        <v>0</v>
      </c>
      <c r="G11" s="109">
        <f>'入力用（自動計算）'!G11</f>
        <v>0</v>
      </c>
      <c r="H11" s="116">
        <f>'入力用（自動計算）'!H11</f>
        <v>0</v>
      </c>
      <c r="I11" s="109">
        <f>'入力用（自動計算）'!I11</f>
        <v>0</v>
      </c>
      <c r="J11" s="107">
        <f>'入力用（自動計算）'!J11</f>
        <v>0</v>
      </c>
      <c r="K11" s="109">
        <f>'入力用（自動計算）'!K11</f>
        <v>0</v>
      </c>
      <c r="L11" s="199"/>
      <c r="M11" s="199"/>
      <c r="N11" s="107">
        <f>'入力用（自動計算）'!N11</f>
        <v>0</v>
      </c>
      <c r="O11" s="109">
        <f>'入力用（自動計算）'!O11</f>
        <v>0</v>
      </c>
      <c r="P11" s="199"/>
      <c r="Q11" s="154"/>
    </row>
    <row r="12" spans="1:17" ht="18" customHeight="1" x14ac:dyDescent="0.2">
      <c r="A12" s="23" t="s">
        <v>4</v>
      </c>
      <c r="B12" s="107">
        <f>'入力用（自動計算）'!B12</f>
        <v>0</v>
      </c>
      <c r="C12" s="109">
        <f>'入力用（自動計算）'!C12</f>
        <v>0</v>
      </c>
      <c r="D12" s="116">
        <f>'入力用（自動計算）'!D12</f>
        <v>0</v>
      </c>
      <c r="E12" s="109">
        <f>'入力用（自動計算）'!E12</f>
        <v>0</v>
      </c>
      <c r="F12" s="107">
        <f>'入力用（自動計算）'!F12</f>
        <v>0</v>
      </c>
      <c r="G12" s="109">
        <f>'入力用（自動計算）'!G12</f>
        <v>0</v>
      </c>
      <c r="H12" s="116">
        <f>'入力用（自動計算）'!H12</f>
        <v>0</v>
      </c>
      <c r="I12" s="109">
        <f>'入力用（自動計算）'!I12</f>
        <v>0</v>
      </c>
      <c r="J12" s="107">
        <f>'入力用（自動計算）'!J12</f>
        <v>0</v>
      </c>
      <c r="K12" s="109">
        <f>'入力用（自動計算）'!K12</f>
        <v>0</v>
      </c>
      <c r="L12" s="199"/>
      <c r="M12" s="199"/>
      <c r="N12" s="107">
        <f>'入力用（自動計算）'!N12</f>
        <v>0</v>
      </c>
      <c r="O12" s="109">
        <f>'入力用（自動計算）'!O12</f>
        <v>0</v>
      </c>
      <c r="P12" s="199"/>
      <c r="Q12" s="154"/>
    </row>
    <row r="13" spans="1:17" ht="18" customHeight="1" x14ac:dyDescent="0.2">
      <c r="A13" s="24" t="s">
        <v>5</v>
      </c>
      <c r="B13" s="110">
        <f>'入力用（自動計算）'!B13</f>
        <v>0</v>
      </c>
      <c r="C13" s="111">
        <f>'入力用（自動計算）'!C13</f>
        <v>0</v>
      </c>
      <c r="D13" s="117">
        <f>'入力用（自動計算）'!D13</f>
        <v>0</v>
      </c>
      <c r="E13" s="111">
        <f>'入力用（自動計算）'!E13</f>
        <v>0</v>
      </c>
      <c r="F13" s="110">
        <f>'入力用（自動計算）'!F13</f>
        <v>0</v>
      </c>
      <c r="G13" s="111">
        <f>'入力用（自動計算）'!G13</f>
        <v>0</v>
      </c>
      <c r="H13" s="117">
        <f>'入力用（自動計算）'!H13</f>
        <v>0</v>
      </c>
      <c r="I13" s="111">
        <f>'入力用（自動計算）'!I13</f>
        <v>0</v>
      </c>
      <c r="J13" s="110">
        <f>'入力用（自動計算）'!J13</f>
        <v>0</v>
      </c>
      <c r="K13" s="111">
        <f>'入力用（自動計算）'!K13</f>
        <v>0</v>
      </c>
      <c r="L13" s="199"/>
      <c r="M13" s="199"/>
      <c r="N13" s="110">
        <f>'入力用（自動計算）'!N13</f>
        <v>0</v>
      </c>
      <c r="O13" s="111">
        <f>'入力用（自動計算）'!O13</f>
        <v>0</v>
      </c>
      <c r="P13" s="199"/>
      <c r="Q13" s="154"/>
    </row>
    <row r="14" spans="1:17" ht="20.100000000000001" customHeight="1" x14ac:dyDescent="0.2">
      <c r="A14" s="25" t="s">
        <v>19</v>
      </c>
      <c r="B14" s="112">
        <f>'入力用（自動計算）'!B14</f>
        <v>0</v>
      </c>
      <c r="C14" s="113">
        <f>'入力用（自動計算）'!C14</f>
        <v>0</v>
      </c>
      <c r="D14" s="118">
        <f>'入力用（自動計算）'!D14</f>
        <v>0</v>
      </c>
      <c r="E14" s="113">
        <f>'入力用（自動計算）'!E14</f>
        <v>0</v>
      </c>
      <c r="F14" s="112">
        <f>'入力用（自動計算）'!F14</f>
        <v>0</v>
      </c>
      <c r="G14" s="113">
        <f>'入力用（自動計算）'!G14</f>
        <v>0</v>
      </c>
      <c r="H14" s="118">
        <f>'入力用（自動計算）'!H14</f>
        <v>0</v>
      </c>
      <c r="I14" s="113">
        <f>'入力用（自動計算）'!I14</f>
        <v>0</v>
      </c>
      <c r="J14" s="112">
        <f>'入力用（自動計算）'!J14</f>
        <v>0</v>
      </c>
      <c r="K14" s="113">
        <f>'入力用（自動計算）'!K14</f>
        <v>0</v>
      </c>
      <c r="L14" s="199"/>
      <c r="M14" s="199"/>
      <c r="N14" s="112">
        <f>'入力用（自動計算）'!N14</f>
        <v>0</v>
      </c>
      <c r="O14" s="113">
        <f>'入力用（自動計算）'!O14</f>
        <v>0</v>
      </c>
      <c r="P14" s="199"/>
      <c r="Q14" s="154"/>
    </row>
    <row r="15" spans="1:17" ht="18" customHeight="1" x14ac:dyDescent="0.2">
      <c r="A15" s="26" t="s">
        <v>6</v>
      </c>
      <c r="B15" s="119">
        <f>'入力用（自動計算）'!B15</f>
        <v>0</v>
      </c>
      <c r="C15" s="120">
        <f>'入力用（自動計算）'!C15</f>
        <v>0</v>
      </c>
      <c r="D15" s="121">
        <f>'入力用（自動計算）'!D15</f>
        <v>0</v>
      </c>
      <c r="E15" s="120">
        <f>'入力用（自動計算）'!E15</f>
        <v>0</v>
      </c>
      <c r="F15" s="119">
        <f>'入力用（自動計算）'!F15</f>
        <v>0</v>
      </c>
      <c r="G15" s="120">
        <f>'入力用（自動計算）'!G15</f>
        <v>0</v>
      </c>
      <c r="H15" s="121">
        <f>'入力用（自動計算）'!H15</f>
        <v>0</v>
      </c>
      <c r="I15" s="120">
        <f>'入力用（自動計算）'!I15</f>
        <v>0</v>
      </c>
      <c r="J15" s="119">
        <f>'入力用（自動計算）'!J15</f>
        <v>0</v>
      </c>
      <c r="K15" s="120">
        <f>'入力用（自動計算）'!K15</f>
        <v>0</v>
      </c>
      <c r="L15" s="199"/>
      <c r="M15" s="199"/>
      <c r="N15" s="114">
        <f>'入力用（自動計算）'!N15</f>
        <v>0</v>
      </c>
      <c r="O15" s="108">
        <f>'入力用（自動計算）'!O15</f>
        <v>0</v>
      </c>
      <c r="P15" s="199"/>
      <c r="Q15" s="154"/>
    </row>
    <row r="16" spans="1:17" ht="18" customHeight="1" x14ac:dyDescent="0.2">
      <c r="A16" s="23" t="s">
        <v>7</v>
      </c>
      <c r="B16" s="107">
        <f>'入力用（自動計算）'!B16</f>
        <v>0</v>
      </c>
      <c r="C16" s="109">
        <f>'入力用（自動計算）'!C16</f>
        <v>0</v>
      </c>
      <c r="D16" s="116">
        <f>'入力用（自動計算）'!D16</f>
        <v>0</v>
      </c>
      <c r="E16" s="109">
        <f>'入力用（自動計算）'!E16</f>
        <v>0</v>
      </c>
      <c r="F16" s="107">
        <f>'入力用（自動計算）'!F16</f>
        <v>0</v>
      </c>
      <c r="G16" s="109">
        <f>'入力用（自動計算）'!G16</f>
        <v>0</v>
      </c>
      <c r="H16" s="116">
        <f>'入力用（自動計算）'!H16</f>
        <v>0</v>
      </c>
      <c r="I16" s="109">
        <f>'入力用（自動計算）'!I16</f>
        <v>0</v>
      </c>
      <c r="J16" s="107">
        <f>'入力用（自動計算）'!J16</f>
        <v>0</v>
      </c>
      <c r="K16" s="109">
        <f>'入力用（自動計算）'!K16</f>
        <v>0</v>
      </c>
      <c r="L16" s="199"/>
      <c r="M16" s="199"/>
      <c r="N16" s="107">
        <f>'入力用（自動計算）'!N16</f>
        <v>0</v>
      </c>
      <c r="O16" s="109">
        <f>'入力用（自動計算）'!O16</f>
        <v>0</v>
      </c>
      <c r="P16" s="199"/>
      <c r="Q16" s="154"/>
    </row>
    <row r="17" spans="1:17" ht="18" customHeight="1" x14ac:dyDescent="0.2">
      <c r="A17" s="23" t="s">
        <v>8</v>
      </c>
      <c r="B17" s="107">
        <f>'入力用（自動計算）'!B17</f>
        <v>0</v>
      </c>
      <c r="C17" s="109">
        <f>'入力用（自動計算）'!C17</f>
        <v>0</v>
      </c>
      <c r="D17" s="116">
        <f>'入力用（自動計算）'!D17</f>
        <v>0</v>
      </c>
      <c r="E17" s="109">
        <f>'入力用（自動計算）'!E17</f>
        <v>0</v>
      </c>
      <c r="F17" s="107">
        <f>'入力用（自動計算）'!F17</f>
        <v>0</v>
      </c>
      <c r="G17" s="109">
        <f>'入力用（自動計算）'!G17</f>
        <v>0</v>
      </c>
      <c r="H17" s="116">
        <f>'入力用（自動計算）'!H17</f>
        <v>0</v>
      </c>
      <c r="I17" s="109">
        <f>'入力用（自動計算）'!I17</f>
        <v>0</v>
      </c>
      <c r="J17" s="107">
        <f>'入力用（自動計算）'!J17</f>
        <v>0</v>
      </c>
      <c r="K17" s="109">
        <f>'入力用（自動計算）'!K17</f>
        <v>0</v>
      </c>
      <c r="L17" s="199"/>
      <c r="M17" s="199"/>
      <c r="N17" s="107">
        <f>'入力用（自動計算）'!N17</f>
        <v>0</v>
      </c>
      <c r="O17" s="109">
        <f>'入力用（自動計算）'!O17</f>
        <v>0</v>
      </c>
      <c r="P17" s="199"/>
      <c r="Q17" s="154"/>
    </row>
    <row r="18" spans="1:17" ht="18" customHeight="1" x14ac:dyDescent="0.2">
      <c r="A18" s="23" t="s">
        <v>9</v>
      </c>
      <c r="B18" s="107">
        <f>'入力用（自動計算）'!B18</f>
        <v>0</v>
      </c>
      <c r="C18" s="109">
        <f>'入力用（自動計算）'!C18</f>
        <v>0</v>
      </c>
      <c r="D18" s="116">
        <f>'入力用（自動計算）'!D18</f>
        <v>0</v>
      </c>
      <c r="E18" s="109">
        <f>'入力用（自動計算）'!E18</f>
        <v>0</v>
      </c>
      <c r="F18" s="107">
        <f>'入力用（自動計算）'!F18</f>
        <v>0</v>
      </c>
      <c r="G18" s="109">
        <f>'入力用（自動計算）'!G18</f>
        <v>0</v>
      </c>
      <c r="H18" s="116">
        <f>'入力用（自動計算）'!H18</f>
        <v>0</v>
      </c>
      <c r="I18" s="109">
        <f>'入力用（自動計算）'!I18</f>
        <v>0</v>
      </c>
      <c r="J18" s="107">
        <f>'入力用（自動計算）'!J18</f>
        <v>0</v>
      </c>
      <c r="K18" s="109">
        <f>'入力用（自動計算）'!K18</f>
        <v>0</v>
      </c>
      <c r="L18" s="199"/>
      <c r="M18" s="199"/>
      <c r="N18" s="107">
        <f>'入力用（自動計算）'!N18</f>
        <v>0</v>
      </c>
      <c r="O18" s="109">
        <f>'入力用（自動計算）'!O18</f>
        <v>0</v>
      </c>
      <c r="P18" s="199"/>
      <c r="Q18" s="154"/>
    </row>
    <row r="19" spans="1:17" ht="18" customHeight="1" x14ac:dyDescent="0.2">
      <c r="A19" s="23" t="s">
        <v>10</v>
      </c>
      <c r="B19" s="107">
        <f>'入力用（自動計算）'!B19</f>
        <v>0</v>
      </c>
      <c r="C19" s="109">
        <f>'入力用（自動計算）'!C19</f>
        <v>0</v>
      </c>
      <c r="D19" s="116">
        <f>'入力用（自動計算）'!D19</f>
        <v>0</v>
      </c>
      <c r="E19" s="109">
        <f>'入力用（自動計算）'!E19</f>
        <v>0</v>
      </c>
      <c r="F19" s="107">
        <f>'入力用（自動計算）'!F19</f>
        <v>0</v>
      </c>
      <c r="G19" s="109">
        <f>'入力用（自動計算）'!G19</f>
        <v>0</v>
      </c>
      <c r="H19" s="116">
        <f>'入力用（自動計算）'!H19</f>
        <v>0</v>
      </c>
      <c r="I19" s="109">
        <f>'入力用（自動計算）'!I19</f>
        <v>0</v>
      </c>
      <c r="J19" s="107">
        <f>'入力用（自動計算）'!J19</f>
        <v>0</v>
      </c>
      <c r="K19" s="109">
        <f>'入力用（自動計算）'!K19</f>
        <v>0</v>
      </c>
      <c r="L19" s="199"/>
      <c r="M19" s="199"/>
      <c r="N19" s="107">
        <f>'入力用（自動計算）'!N19</f>
        <v>0</v>
      </c>
      <c r="O19" s="109">
        <f>'入力用（自動計算）'!O19</f>
        <v>0</v>
      </c>
      <c r="P19" s="199"/>
      <c r="Q19" s="154"/>
    </row>
    <row r="20" spans="1:17" ht="18" customHeight="1" x14ac:dyDescent="0.2">
      <c r="A20" s="24" t="s">
        <v>11</v>
      </c>
      <c r="B20" s="110">
        <f>'入力用（自動計算）'!B20</f>
        <v>0</v>
      </c>
      <c r="C20" s="111">
        <f>'入力用（自動計算）'!C20</f>
        <v>0</v>
      </c>
      <c r="D20" s="117">
        <f>'入力用（自動計算）'!D20</f>
        <v>0</v>
      </c>
      <c r="E20" s="111">
        <f>'入力用（自動計算）'!E20</f>
        <v>0</v>
      </c>
      <c r="F20" s="110">
        <f>'入力用（自動計算）'!F20</f>
        <v>0</v>
      </c>
      <c r="G20" s="111">
        <f>'入力用（自動計算）'!G20</f>
        <v>0</v>
      </c>
      <c r="H20" s="117">
        <f>'入力用（自動計算）'!H20</f>
        <v>0</v>
      </c>
      <c r="I20" s="111">
        <f>'入力用（自動計算）'!I20</f>
        <v>0</v>
      </c>
      <c r="J20" s="110">
        <f>'入力用（自動計算）'!J20</f>
        <v>0</v>
      </c>
      <c r="K20" s="111">
        <f>'入力用（自動計算）'!K20</f>
        <v>0</v>
      </c>
      <c r="L20" s="199"/>
      <c r="M20" s="199"/>
      <c r="N20" s="110">
        <f>'入力用（自動計算）'!N20</f>
        <v>0</v>
      </c>
      <c r="O20" s="111">
        <f>'入力用（自動計算）'!O20</f>
        <v>0</v>
      </c>
      <c r="P20" s="199"/>
      <c r="Q20" s="154"/>
    </row>
    <row r="21" spans="1:17" ht="18" customHeight="1" x14ac:dyDescent="0.2">
      <c r="A21" s="27" t="s">
        <v>20</v>
      </c>
      <c r="B21" s="112">
        <f>'入力用（自動計算）'!B21</f>
        <v>0</v>
      </c>
      <c r="C21" s="113">
        <f>'入力用（自動計算）'!C21</f>
        <v>0</v>
      </c>
      <c r="D21" s="118">
        <f>'入力用（自動計算）'!D21</f>
        <v>0</v>
      </c>
      <c r="E21" s="113">
        <f>'入力用（自動計算）'!E21</f>
        <v>0</v>
      </c>
      <c r="F21" s="112">
        <f>'入力用（自動計算）'!F21</f>
        <v>0</v>
      </c>
      <c r="G21" s="113">
        <f>'入力用（自動計算）'!G21</f>
        <v>0</v>
      </c>
      <c r="H21" s="118">
        <f>'入力用（自動計算）'!H21</f>
        <v>0</v>
      </c>
      <c r="I21" s="113">
        <f>'入力用（自動計算）'!I21</f>
        <v>0</v>
      </c>
      <c r="J21" s="112">
        <f>'入力用（自動計算）'!J21</f>
        <v>0</v>
      </c>
      <c r="K21" s="113">
        <f>'入力用（自動計算）'!K21</f>
        <v>0</v>
      </c>
      <c r="L21" s="199"/>
      <c r="M21" s="199"/>
      <c r="N21" s="112">
        <f>'入力用（自動計算）'!N21</f>
        <v>0</v>
      </c>
      <c r="O21" s="113">
        <f>'入力用（自動計算）'!O21</f>
        <v>0</v>
      </c>
      <c r="P21" s="223"/>
      <c r="Q21" s="156"/>
    </row>
    <row r="22" spans="1:17" ht="27" customHeight="1" x14ac:dyDescent="0.2">
      <c r="A22" s="42" t="s">
        <v>16</v>
      </c>
      <c r="B22" s="88">
        <f>'入力用（自動計算）'!B22</f>
        <v>0</v>
      </c>
      <c r="C22" s="122">
        <f>'入力用（自動計算）'!C22</f>
        <v>0</v>
      </c>
      <c r="D22" s="91">
        <f>'入力用（自動計算）'!D22</f>
        <v>0</v>
      </c>
      <c r="E22" s="122">
        <f>'入力用（自動計算）'!E22</f>
        <v>0</v>
      </c>
      <c r="F22" s="88">
        <f>'入力用（自動計算）'!F22</f>
        <v>0</v>
      </c>
      <c r="G22" s="122">
        <f>'入力用（自動計算）'!G22</f>
        <v>0</v>
      </c>
      <c r="H22" s="91">
        <f>'入力用（自動計算）'!H22</f>
        <v>0</v>
      </c>
      <c r="I22" s="122">
        <f>'入力用（自動計算）'!I22</f>
        <v>0</v>
      </c>
      <c r="J22" s="88">
        <f>'入力用（自動計算）'!J22</f>
        <v>0</v>
      </c>
      <c r="K22" s="122">
        <f>'入力用（自動計算）'!K22</f>
        <v>0</v>
      </c>
      <c r="L22" s="198" t="s">
        <v>62</v>
      </c>
      <c r="M22" s="198"/>
      <c r="N22" s="105">
        <f>'入力用（自動計算）'!N22</f>
        <v>0</v>
      </c>
      <c r="O22" s="106">
        <f>'入力用（自動計算）'!O22</f>
        <v>0</v>
      </c>
      <c r="P22" s="198" t="s">
        <v>63</v>
      </c>
      <c r="Q22" s="198"/>
    </row>
    <row r="23" spans="1:17" s="124" customFormat="1" ht="20.100000000000001" customHeight="1" x14ac:dyDescent="0.2">
      <c r="A23" s="123" t="s">
        <v>36</v>
      </c>
      <c r="B23" s="125" t="str">
        <f>'入力用（自動計算）'!B23</f>
        <v>kwh×0.41</v>
      </c>
      <c r="C23" s="126">
        <f>'入力用（自動計算）'!C23</f>
        <v>0.45</v>
      </c>
      <c r="D23" s="128" t="str">
        <f>'入力用（自動計算）'!D23</f>
        <v>㎥×2.2</v>
      </c>
      <c r="E23" s="129">
        <f>'入力用（自動計算）'!E23</f>
        <v>2.2000000000000002</v>
      </c>
      <c r="F23" s="127" t="str">
        <f>'入力用（自動計算）'!F23</f>
        <v>㎥×6.0</v>
      </c>
      <c r="G23" s="132">
        <f>'入力用（自動計算）'!G23</f>
        <v>6</v>
      </c>
      <c r="H23" s="128" t="str">
        <f>'入力用（自動計算）'!H23</f>
        <v>L×2.5</v>
      </c>
      <c r="I23" s="129">
        <f>'入力用（自動計算）'!I23</f>
        <v>2.5</v>
      </c>
      <c r="J23" s="127" t="str">
        <f>'入力用（自動計算）'!J23</f>
        <v>㎥×0.36</v>
      </c>
      <c r="K23" s="126">
        <f>'入力用（自動計算）'!K23</f>
        <v>0.36</v>
      </c>
      <c r="L23" s="130" t="str">
        <f>'入力用（自動計算）'!L23</f>
        <v>2023年</v>
      </c>
      <c r="M23" s="131" t="str">
        <f>'入力用（自動計算）'!M23</f>
        <v>2024年</v>
      </c>
      <c r="N23" s="127" t="str">
        <f>'入力用（自動計算）'!N23</f>
        <v>L×2.3</v>
      </c>
      <c r="O23" s="126">
        <f>'入力用（自動計算）'!O23</f>
        <v>2.2999999999999998</v>
      </c>
      <c r="P23" s="130" t="str">
        <f>'入力用（自動計算）'!P23</f>
        <v>2023年</v>
      </c>
      <c r="Q23" s="131" t="str">
        <f>'入力用（自動計算）'!Q23</f>
        <v>2024年</v>
      </c>
    </row>
    <row r="24" spans="1:17" ht="25.5" customHeight="1" x14ac:dyDescent="0.2">
      <c r="A24" s="28" t="s">
        <v>49</v>
      </c>
      <c r="B24" s="97">
        <f>'入力用（自動計算）'!B24</f>
        <v>0</v>
      </c>
      <c r="C24" s="98">
        <f>'入力用（自動計算）'!C24</f>
        <v>0</v>
      </c>
      <c r="D24" s="99">
        <f>'入力用（自動計算）'!D24</f>
        <v>0</v>
      </c>
      <c r="E24" s="98">
        <f>'入力用（自動計算）'!E24</f>
        <v>0</v>
      </c>
      <c r="F24" s="97">
        <f>'入力用（自動計算）'!F24</f>
        <v>0</v>
      </c>
      <c r="G24" s="98">
        <f>'入力用（自動計算）'!G24</f>
        <v>0</v>
      </c>
      <c r="H24" s="99">
        <f>'入力用（自動計算）'!H24</f>
        <v>0</v>
      </c>
      <c r="I24" s="98">
        <f>'入力用（自動計算）'!I24</f>
        <v>0</v>
      </c>
      <c r="J24" s="97">
        <f>'入力用（自動計算）'!J24</f>
        <v>0</v>
      </c>
      <c r="K24" s="98">
        <f>'入力用（自動計算）'!K24</f>
        <v>0</v>
      </c>
      <c r="L24" s="100">
        <f>'入力用（自動計算）'!L24</f>
        <v>0</v>
      </c>
      <c r="M24" s="101">
        <f>'入力用（自動計算）'!M24</f>
        <v>0</v>
      </c>
      <c r="N24" s="102">
        <f>'入力用（自動計算）'!N24</f>
        <v>0</v>
      </c>
      <c r="O24" s="103">
        <f>'入力用（自動計算）'!O24</f>
        <v>0</v>
      </c>
      <c r="P24" s="100">
        <f>'入力用（自動計算）'!P24</f>
        <v>0</v>
      </c>
      <c r="Q24" s="101">
        <f>'入力用（自動計算）'!Q24</f>
        <v>0</v>
      </c>
    </row>
    <row r="25" spans="1:17" ht="26.1" customHeight="1" x14ac:dyDescent="0.2">
      <c r="A25" s="28" t="s">
        <v>50</v>
      </c>
      <c r="B25" s="102">
        <f>'入力用（自動計算）'!B25</f>
        <v>0</v>
      </c>
      <c r="C25" s="103">
        <f>'入力用（自動計算）'!C25</f>
        <v>0</v>
      </c>
      <c r="D25" s="104">
        <f>'入力用（自動計算）'!D25</f>
        <v>0</v>
      </c>
      <c r="E25" s="103">
        <f>'入力用（自動計算）'!E25</f>
        <v>0</v>
      </c>
      <c r="F25" s="102">
        <f>'入力用（自動計算）'!F25</f>
        <v>0</v>
      </c>
      <c r="G25" s="103">
        <f>'入力用（自動計算）'!G25</f>
        <v>0</v>
      </c>
      <c r="H25" s="104">
        <f>'入力用（自動計算）'!H25</f>
        <v>0</v>
      </c>
      <c r="I25" s="103">
        <f>'入力用（自動計算）'!I25</f>
        <v>0</v>
      </c>
      <c r="J25" s="102">
        <f>'入力用（自動計算）'!J25</f>
        <v>0</v>
      </c>
      <c r="K25" s="103">
        <f>'入力用（自動計算）'!K25</f>
        <v>0</v>
      </c>
      <c r="L25" s="102">
        <f>'入力用（自動計算）'!L25</f>
        <v>0</v>
      </c>
      <c r="M25" s="103">
        <f>'入力用（自動計算）'!M25</f>
        <v>0</v>
      </c>
      <c r="N25" s="105">
        <f>'入力用（自動計算）'!N25</f>
        <v>0</v>
      </c>
      <c r="O25" s="106">
        <f>'入力用（自動計算）'!O25</f>
        <v>0</v>
      </c>
      <c r="P25" s="102">
        <f>'入力用（自動計算）'!P25</f>
        <v>0</v>
      </c>
      <c r="Q25" s="103">
        <f>'入力用（自動計算）'!Q25</f>
        <v>0</v>
      </c>
    </row>
    <row r="26" spans="1:17" ht="6" customHeight="1" x14ac:dyDescent="0.2">
      <c r="B26" s="6"/>
      <c r="L26" s="29"/>
      <c r="M26" s="29"/>
      <c r="P26" s="29"/>
      <c r="Q26" s="29"/>
    </row>
    <row r="27" spans="1:17" ht="28.5" customHeight="1" x14ac:dyDescent="0.2">
      <c r="A27" s="224" t="s">
        <v>12</v>
      </c>
      <c r="B27" s="226" t="s">
        <v>18</v>
      </c>
      <c r="C27" s="226" t="s">
        <v>13</v>
      </c>
      <c r="D27" s="228" t="s">
        <v>14</v>
      </c>
      <c r="E27" s="188" t="s">
        <v>43</v>
      </c>
      <c r="F27" s="189"/>
      <c r="G27" s="189"/>
      <c r="H27" s="189"/>
      <c r="I27" s="189"/>
      <c r="J27" s="190"/>
      <c r="K27" s="30" t="s">
        <v>31</v>
      </c>
      <c r="L27" s="30"/>
      <c r="M27" s="30"/>
      <c r="N27" s="30"/>
      <c r="O27" s="30"/>
      <c r="P27" s="30"/>
      <c r="Q27" s="30"/>
    </row>
    <row r="28" spans="1:17" ht="18" customHeight="1" x14ac:dyDescent="0.2">
      <c r="A28" s="225"/>
      <c r="B28" s="227"/>
      <c r="C28" s="227"/>
      <c r="D28" s="229"/>
      <c r="E28" s="191"/>
      <c r="F28" s="192"/>
      <c r="G28" s="192"/>
      <c r="H28" s="192"/>
      <c r="I28" s="192"/>
      <c r="J28" s="193"/>
      <c r="K28" s="30" t="s">
        <v>32</v>
      </c>
      <c r="L28" s="30"/>
      <c r="M28" s="30"/>
      <c r="N28" s="30"/>
      <c r="O28" s="30"/>
      <c r="P28" s="30"/>
      <c r="Q28" s="30"/>
    </row>
    <row r="29" spans="1:17" ht="18" customHeight="1" x14ac:dyDescent="0.2">
      <c r="A29" s="230" t="s">
        <v>42</v>
      </c>
      <c r="B29" s="231" t="s">
        <v>21</v>
      </c>
      <c r="C29" s="231" t="s">
        <v>21</v>
      </c>
      <c r="D29" s="232" t="s">
        <v>21</v>
      </c>
      <c r="E29" s="166" t="s">
        <v>44</v>
      </c>
      <c r="F29" s="167"/>
      <c r="G29" s="167"/>
      <c r="H29" s="167"/>
      <c r="I29" s="167"/>
      <c r="J29" s="168"/>
      <c r="K29" s="30" t="s">
        <v>51</v>
      </c>
      <c r="L29" s="30"/>
      <c r="M29" s="30"/>
      <c r="N29" s="30"/>
      <c r="O29" s="30"/>
      <c r="P29" s="30"/>
      <c r="Q29" s="30"/>
    </row>
    <row r="30" spans="1:17" ht="18" customHeight="1" x14ac:dyDescent="0.2">
      <c r="A30" s="230"/>
      <c r="B30" s="231"/>
      <c r="C30" s="231"/>
      <c r="D30" s="232"/>
      <c r="E30" s="169" t="s">
        <v>45</v>
      </c>
      <c r="F30" s="170"/>
      <c r="G30" s="170"/>
      <c r="H30" s="170"/>
      <c r="I30" s="170"/>
      <c r="J30" s="171"/>
      <c r="K30" s="7" t="s">
        <v>33</v>
      </c>
      <c r="L30" s="7"/>
      <c r="M30" s="7"/>
      <c r="N30" s="7"/>
      <c r="O30" s="7"/>
      <c r="P30" s="7"/>
      <c r="Q30" s="7"/>
    </row>
    <row r="31" spans="1:17" ht="18" customHeight="1" x14ac:dyDescent="0.2">
      <c r="A31" s="230"/>
      <c r="B31" s="231"/>
      <c r="C31" s="231"/>
      <c r="D31" s="232"/>
      <c r="E31" s="166" t="s">
        <v>46</v>
      </c>
      <c r="F31" s="167"/>
      <c r="G31" s="167"/>
      <c r="H31" s="167"/>
      <c r="I31" s="167"/>
      <c r="J31" s="168"/>
      <c r="K31" s="7" t="s">
        <v>34</v>
      </c>
      <c r="L31" s="7"/>
      <c r="M31" s="7"/>
      <c r="N31" s="7"/>
      <c r="O31" s="7"/>
      <c r="P31" s="7"/>
      <c r="Q31" s="7"/>
    </row>
    <row r="32" spans="1:17" ht="18" customHeight="1" x14ac:dyDescent="0.2">
      <c r="A32" s="208" t="s">
        <v>40</v>
      </c>
      <c r="B32" s="233" t="s">
        <v>41</v>
      </c>
      <c r="C32" s="233" t="s">
        <v>41</v>
      </c>
      <c r="D32" s="235" t="s">
        <v>41</v>
      </c>
      <c r="E32" s="166" t="s">
        <v>47</v>
      </c>
      <c r="F32" s="167"/>
      <c r="G32" s="167"/>
      <c r="H32" s="167"/>
      <c r="I32" s="167"/>
      <c r="J32" s="168"/>
      <c r="K32" s="7" t="s">
        <v>35</v>
      </c>
    </row>
    <row r="33" spans="1:11" ht="18" customHeight="1" x14ac:dyDescent="0.2">
      <c r="A33" s="208"/>
      <c r="B33" s="233"/>
      <c r="C33" s="233"/>
      <c r="D33" s="235"/>
      <c r="E33" s="166" t="s">
        <v>48</v>
      </c>
      <c r="F33" s="167"/>
      <c r="G33" s="167"/>
      <c r="H33" s="167"/>
      <c r="I33" s="167"/>
      <c r="J33" s="168"/>
      <c r="K33" s="7" t="s">
        <v>53</v>
      </c>
    </row>
    <row r="34" spans="1:11" ht="18" customHeight="1" x14ac:dyDescent="0.2">
      <c r="A34" s="209"/>
      <c r="B34" s="234"/>
      <c r="C34" s="234"/>
      <c r="D34" s="236"/>
      <c r="E34" s="173" t="s">
        <v>71</v>
      </c>
      <c r="F34" s="174"/>
      <c r="G34" s="174"/>
      <c r="H34" s="174"/>
      <c r="I34" s="174"/>
      <c r="J34" s="175"/>
      <c r="K34" s="7" t="s">
        <v>52</v>
      </c>
    </row>
    <row r="35" spans="1:11" ht="18" customHeight="1" x14ac:dyDescent="0.2"/>
    <row r="36" spans="1:11" ht="18" customHeight="1" x14ac:dyDescent="0.2"/>
    <row r="37" spans="1:11" ht="18" customHeight="1" x14ac:dyDescent="0.2"/>
  </sheetData>
  <mergeCells count="40">
    <mergeCell ref="E33:J33"/>
    <mergeCell ref="E34:J34"/>
    <mergeCell ref="E27:J28"/>
    <mergeCell ref="E29:J29"/>
    <mergeCell ref="E30:J30"/>
    <mergeCell ref="E31:J31"/>
    <mergeCell ref="E32:J32"/>
    <mergeCell ref="C29:C31"/>
    <mergeCell ref="D29:D31"/>
    <mergeCell ref="B32:B34"/>
    <mergeCell ref="C32:C34"/>
    <mergeCell ref="D32:D34"/>
    <mergeCell ref="A32:A34"/>
    <mergeCell ref="A5:A7"/>
    <mergeCell ref="O1:Q1"/>
    <mergeCell ref="B5:C5"/>
    <mergeCell ref="B6:C6"/>
    <mergeCell ref="D5:E5"/>
    <mergeCell ref="D6:E6"/>
    <mergeCell ref="P5:Q7"/>
    <mergeCell ref="P22:Q22"/>
    <mergeCell ref="P8:Q21"/>
    <mergeCell ref="A27:A28"/>
    <mergeCell ref="B27:B28"/>
    <mergeCell ref="C27:C28"/>
    <mergeCell ref="D27:D28"/>
    <mergeCell ref="A29:A31"/>
    <mergeCell ref="B29:B31"/>
    <mergeCell ref="J6:K6"/>
    <mergeCell ref="L22:M22"/>
    <mergeCell ref="C2:Q2"/>
    <mergeCell ref="L8:M21"/>
    <mergeCell ref="F5:G5"/>
    <mergeCell ref="F6:G6"/>
    <mergeCell ref="H5:I5"/>
    <mergeCell ref="H6:I6"/>
    <mergeCell ref="N5:O5"/>
    <mergeCell ref="N6:O6"/>
    <mergeCell ref="J5:K5"/>
    <mergeCell ref="A4:M4"/>
  </mergeCells>
  <phoneticPr fontId="1"/>
  <dataValidations count="2">
    <dataValidation imeMode="off" allowBlank="1" showInputMessage="1" showErrorMessage="1" sqref="L3:M3" xr:uid="{00000000-0002-0000-0100-000000000000}"/>
    <dataValidation imeMode="on" allowBlank="1" showInputMessage="1" showErrorMessage="1" sqref="E3 J3:K3 G3" xr:uid="{00000000-0002-0000-0100-000001000000}"/>
  </dataValidations>
  <printOptions horizontalCentered="1" verticalCentered="1"/>
  <pageMargins left="0.23622047244094491" right="0.23622047244094491" top="0" bottom="0" header="0.11811023622047245" footer="0.11811023622047245"/>
  <pageSetup paperSize="9" scale="96" orientation="landscape" horizontalDpi="4294967293" verticalDpi="0" r:id="rId1"/>
  <headerFooter alignWithMargins="0"/>
  <ignoredErrors>
    <ignoredError sqref="E3 G3 J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入力用（自動計算）</vt:lpstr>
      <vt:lpstr>印刷用</vt:lpstr>
      <vt:lpstr>印刷用!Print_Area</vt:lpstr>
      <vt:lpstr>電気_水道までの_CO2排出量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nagoyatomonokai</dc:creator>
  <cp:lastModifiedBy>英明 深村</cp:lastModifiedBy>
  <cp:lastPrinted>2020-11-28T12:28:07Z</cp:lastPrinted>
  <dcterms:created xsi:type="dcterms:W3CDTF">2005-03-04T06:52:38Z</dcterms:created>
  <dcterms:modified xsi:type="dcterms:W3CDTF">2024-03-16T08:20:32Z</dcterms:modified>
</cp:coreProperties>
</file>